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newbun\企画財政課\財政係\14_1_財政状況資料集（旧総務省＝財政比較分析表）\R3年度\20230323\提出\"/>
    </mc:Choice>
  </mc:AlternateContent>
  <xr:revisionPtr revIDLastSave="0" documentId="13_ncr:1_{90B70F3E-4FC7-4974-B4B3-A452E2A4BE20}" xr6:coauthVersionLast="36" xr6:coauthVersionMax="36" xr10:uidLastSave="{00000000-0000-0000-0000-000000000000}"/>
  <bookViews>
    <workbookView xWindow="0" yWindow="0" windowWidth="15360" windowHeight="7635" tabRatio="941"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<sst xmlns="http://schemas.openxmlformats.org/spreadsheetml/2006/main" count="1122" uniqueCount="603">
  <si>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</si>
  <si>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</si>
  <si>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</si>
  <si>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</si>
  <si>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</si>
  <si>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</si>
  <si>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</si>
  <si>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</si>
  <si>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</si>
  <si>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</si>
  <si>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</si>
  <si>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</si>
  <si>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</si>
  <si>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</si>
  <si>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</si>
  <si>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</si>
  <si>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</si>
  <si>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</si>
  <si>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</si>
  <si>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</si>
  <si>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</si>
  <si>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</si>
  <si>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</si>
  <si>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</si>
  <si>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</si>
  <si>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</si>
  <si>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</si>
  <si>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</si>
  <si>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</si>
  <si>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</si>
  <si>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</si>
  <si>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</si>
  <si>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</si>
  <si>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</si>
  <si>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</si>
  <si>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</si>
  <si>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</si>
  <si>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</si>
  <si>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</si>
  <si>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</si>
  <si>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</si>
  <si>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</si>
  <si>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</si>
  <si>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</si>
  <si>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</si>
  <si>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</si>
  <si>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</si>
  <si>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</si>
  <si>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</si>
  <si>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</si>
  <si>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</si>
  <si>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</si>
  <si>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</si>
  <si>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</si>
  <si>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</si>
  <si>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</si>
  <si>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</si>
  <si>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</si>
  <si>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</si>
  <si>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</si>
  <si>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</si>
  <si>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</si>
  <si>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</si>
  <si>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</si>
  <si>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</si>
  <si>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</si>
  <si>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</si>
  <si>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</si>
  <si>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</si>
  <si>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</si>
  <si>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</si>
  <si>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</si>
  <si>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</si>
  <si>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</si>
  <si>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</si>
  <si>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</si>
  <si>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</si>
  <si>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</si>
  <si>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</si>
  <si>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</si>
  <si>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</si>
  <si>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</si>
  <si>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</si>
  <si>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</si>
  <si>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</si>
  <si>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</si>
  <si>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</si>
  <si>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</si>
  <si>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</si>
  <si>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</si>
  <si>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</si>
  <si>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</si>
  <si>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</si>
  <si>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</si>
  <si>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</si>
  <si>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</si>
  <si>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</si>
  <si>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</si>
  <si>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日の出町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</si>
  <si>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</si>
  <si>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</si>
  <si>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</si>
  <si>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</si>
  <si>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</si>
  <si>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</si>
  <si>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</si>
  <si>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</si>
  <si>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</si>
  <si>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</si>
  <si>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</si>
  <si>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</si>
  <si>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</si>
  <si>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</si>
  <si>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</si>
  <si>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</si>
  <si>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</si>
  <si>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</si>
  <si>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</si>
  <si>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</si>
  <si>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</si>
  <si>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</si>
  <si>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</si>
  <si>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</si>
  <si>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</si>
  <si>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</si>
  <si>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</si>
  <si>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</si>
  <si>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</si>
  <si>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</si>
  <si>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</si>
  <si>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</si>
  <si>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</si>
  <si>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</si>
  <si>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</si>
  <si>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</si>
  <si>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</si>
  <si>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</si>
  <si>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</si>
  <si>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</si>
  <si>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</si>
  <si>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</si>
  <si>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</si>
  <si>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</si>
  <si>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</si>
  <si>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</si>
  <si>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</si>
  <si>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</si>
  <si>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</si>
  <si>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</si>
  <si>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</si>
  <si>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</si>
  <si>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</si>
  <si>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</si>
  <si>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</si>
  <si>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</si>
  <si>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</si>
  <si>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</si>
  <si>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</si>
  <si>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</si>
  <si>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</si>
  <si>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</si>
  <si>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</si>
  <si>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</si>
  <si>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</si>
  <si>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</si>
  <si>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</si>
  <si>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</si>
  <si>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</si>
  <si>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</si>
  <si>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</si>
  <si>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</si>
  <si>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</si>
  <si>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</si>
  <si>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</si>
  <si>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</si>
  <si>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</si>
  <si>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</si>
  <si>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</si>
  <si>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</si>
  <si>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</si>
  <si>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</si>
  <si>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</si>
  <si>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</si>
  <si>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</si>
  <si>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</si>
  <si>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</si>
  <si>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</si>
  <si>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</si>
  <si>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</si>
  <si>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</si>
  <si>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</si>
  <si>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</si>
  <si>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</si>
  <si>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</si>
  <si>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</si>
  <si>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</si>
  <si>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</si>
  <si>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</si>
  <si>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</si>
  <si>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</si>
  <si>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</si>
  <si>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</si>
  <si>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</si>
  <si>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</si>
  <si>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</si>
  <si>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</si>
  <si>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</si>
  <si>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</si>
  <si>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</si>
  <si>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</si>
  <si>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</si>
  <si>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</si>
  <si>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</si>
  <si>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</si>
  <si>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</si>
  <si>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</si>
  <si>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</si>
  <si>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東京都日の出町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</si>
  <si>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</si>
  <si>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</si>
  <si>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</si>
  <si>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</si>
  <si>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</si>
  <si>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</si>
  <si>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</si>
  <si>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</si>
  <si>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</si>
  <si>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</si>
  <si>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</si>
  <si>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</si>
  <si>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</si>
  <si>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</si>
  <si>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</si>
  <si>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</si>
  <si>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</si>
  <si>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</si>
  <si>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</si>
  <si>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</si>
  <si>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</si>
  <si>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</si>
  <si>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</si>
  <si>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</si>
  <si>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</si>
  <si>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</si>
  <si>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</si>
  <si>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</si>
  <si>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</si>
  <si>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</si>
  <si>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</si>
  <si>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</si>
  <si>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</si>
  <si>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</si>
  <si>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</si>
  <si>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</si>
  <si>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</si>
  <si>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</si>
  <si>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</si>
  <si>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</si>
  <si>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</si>
  <si>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</si>
  <si>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</si>
  <si>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</si>
  <si>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</si>
  <si>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</si>
  <si>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</si>
  <si>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</si>
  <si>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</si>
  <si>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</si>
  <si>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</si>
  <si>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</si>
  <si>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</si>
  <si>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</si>
  <si>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</si>
  <si>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</si>
  <si>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</si>
  <si>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</si>
  <si>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</si>
  <si>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</si>
  <si>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</si>
  <si>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</si>
  <si>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</si>
  <si>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</si>
  <si>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</si>
  <si>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</si>
  <si>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</si>
  <si>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</si>
  <si>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</si>
  <si>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</si>
  <si>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</si>
  <si>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</si>
  <si>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</si>
  <si>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</si>
  <si>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</si>
  <si>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</si>
  <si>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</si>
  <si>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</si>
  <si>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</si>
  <si>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</si>
  <si>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</si>
  <si>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</si>
  <si>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</si>
  <si>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</si>
  <si>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</si>
  <si>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</si>
  <si>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</si>
  <si>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</si>
  <si>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</si>
  <si>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</si>
  <si>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</si>
  <si>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</si>
  <si>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</si>
  <si>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</si>
  <si>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</si>
  <si>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</si>
  <si>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</si>
  <si>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</si>
  <si>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</si>
  <si>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</si>
  <si>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</si>
  <si>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</si>
  <si>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</si>
  <si>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</si>
  <si>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</si>
  <si>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</si>
  <si>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</si>
  <si>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</si>
  <si>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</si>
  <si>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</si>
  <si>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</si>
  <si>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</si>
  <si>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</si>
  <si>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</si>
  <si>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</si>
  <si>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</si>
  <si>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</si>
  <si>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</si>
  <si>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</si>
  <si>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</si>
  <si>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</si>
  <si>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</si>
  <si>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</si>
  <si>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</si>
  <si>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</si>
  <si>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</si>
  <si>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</si>
  <si>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</si>
  <si>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</si>
  <si>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</si>
  <si>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</si>
  <si>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</si>
  <si>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</si>
  <si>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</si>
  <si>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</si>
  <si>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</si>
  <si>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</si>
  <si>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</si>
  <si>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</si>
  <si>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</si>
  <si>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</si>
  <si>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</si>
  <si>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</si>
  <si>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</si>
  <si>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</si>
  <si>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</si>
  <si>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</si>
  <si>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</si>
  <si>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</si>
  <si>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</si>
  <si>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</si>
  <si>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</si>
  <si>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</si>
  <si>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東京都日の出町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</si>
  <si>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</si>
  <si>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</si>
  <si>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</si>
  <si>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</si>
  <si>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</si>
  <si>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</si>
  <si>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</si>
  <si>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</si>
  <si>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</si>
  <si>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</si>
  <si>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</si>
  <si>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</si>
  <si>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</si>
  <si>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</si>
  <si>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</si>
  <si>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</si>
  <si>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</si>
  <si>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</si>
  <si>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</si>
  <si>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</si>
  <si>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</si>
  <si>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</si>
  <si>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</si>
  <si>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</si>
  <si>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</si>
  <si>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</si>
  <si>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</si>
  <si>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</si>
  <si>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</si>
  <si>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</si>
  <si>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</si>
  <si>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</si>
  <si>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</si>
  <si>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</si>
  <si>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</si>
  <si>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</si>
  <si>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</si>
  <si>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</si>
  <si>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</si>
  <si>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</si>
  <si>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</si>
  <si>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</si>
  <si>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</si>
  <si>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</si>
  <si>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</si>
  <si>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</si>
  <si>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</si>
  <si>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</si>
  <si>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</si>
  <si>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</si>
  <si>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</si>
  <si>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</si>
  <si>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</si>
  <si>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</si>
  <si>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</si>
  <si>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</si>
  <si>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</si>
  <si>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</si>
  <si>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</si>
  <si>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</si>
  <si>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</si>
  <si>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</si>
  <si>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</si>
  <si>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</si>
  <si>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</si>
  <si>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</si>
  <si>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</si>
  <si>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</si>
  <si>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</si>
  <si>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</si>
  <si>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</si>
  <si>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</si>
  <si>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</si>
  <si>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</si>
  <si>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</si>
  <si>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</si>
  <si>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</si>
  <si>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</si>
  <si>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</si>
  <si>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</si>
  <si>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</si>
  <si>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</si>
  <si>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</si>
  <si>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</si>
  <si>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</si>
  <si>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</si>
  <si>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</si>
  <si>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</si>
  <si>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</si>
  <si>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</si>
  <si>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</si>
  <si>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</si>
  <si>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</si>
  <si>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</si>
  <si>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</si>
  <si>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</si>
  <si>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</si>
  <si>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</si>
  <si>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</si>
  <si>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</si>
  <si>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</si>
  <si>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</si>
  <si>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</si>
  <si>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</si>
  <si>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</si>
  <si>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</si>
  <si>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</si>
  <si>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</si>
  <si>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</si>
  <si>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</si>
  <si>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</si>
  <si>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</si>
  <si>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</si>
  <si>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</si>
  <si>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</si>
  <si>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</si>
  <si>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</si>
  <si>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</si>
  <si>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</si>
  <si>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</si>
  <si>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</si>
  <si>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</si>
  <si>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</si>
  <si>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</si>
  <si>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</si>
  <si>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</si>
  <si>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</si>
  <si>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</si>
  <si>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</si>
  <si>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</si>
  <si>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</si>
  <si>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</si>
  <si>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</si>
  <si>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</si>
  <si>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</si>
  <si>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</si>
  <si>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</si>
  <si>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</si>
  <si>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</si>
  <si>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</si>
  <si>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</si>
  <si>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</si>
  <si>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</si>
  <si>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</si>
  <si>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</si>
  <si>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</si>
  <si>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</si>
  <si>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</si>
  <si>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</si>
  <si>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</si>
  <si>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</si>
  <si>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</si>
  <si>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</si>
  <si>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</si>
  <si>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</si>
  <si>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</si>
  <si>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</si>
  <si>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</si>
  <si>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</si>
  <si>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</si>
  <si>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</si>
  <si>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</si>
  <si>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</si>
  <si>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</si>
  <si>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</si>
  <si>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</si>
  <si>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</si>
  <si>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</si>
  <si>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</si>
  <si>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</si>
  <si>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</si>
  <si>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</si>
  <si>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</si>
  <si>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</si>
  <si>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</si>
  <si>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</si>
  <si>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</si>
  <si>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</si>
  <si>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</si>
  <si>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</si>
  <si>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</si>
  <si>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</si>
  <si>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</si>
  <si>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</si>
  <si>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</si>
  <si>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</si>
  <si>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</si>
  <si>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</si>
  <si>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</si>
  <si>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</si>
  <si>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</si>
  <si>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</si>
  <si>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</si>
  <si>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</si>
  <si>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</si>
  <si>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</si>
  <si>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</si>
  <si>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</si>
  <si>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国民健康保険特別会計</t>
  </si>
  <si>
    <t>介護保険特別会計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</si>
  <si>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</si>
  <si>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</si>
  <si>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</si>
  <si>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</si>
  <si>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</si>
  <si>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</si>
  <si>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</si>
  <si>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</si>
  <si>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</si>
  <si>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</si>
  <si>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秋川流域斎場組合</t>
    <phoneticPr fontId="2"/>
  </si>
  <si>
    <t>西秋川衛生組合</t>
    <phoneticPr fontId="2"/>
  </si>
  <si>
    <t>阿伎留病院企業団</t>
    <phoneticPr fontId="2"/>
  </si>
  <si>
    <t>東京市町村総合事務組合(一般会計)</t>
    <phoneticPr fontId="2"/>
  </si>
  <si>
    <t>東京市町村総合事務組合(交通災害共済特別会計)</t>
    <phoneticPr fontId="2"/>
  </si>
  <si>
    <t>東京都市町村職員退職手当組合</t>
    <phoneticPr fontId="2"/>
  </si>
  <si>
    <t>東京都市町村議会議員公務災害補償等組合</t>
    <phoneticPr fontId="2"/>
  </si>
  <si>
    <t>東京都後期高齢者医療広域連合（一般会計）</t>
    <phoneticPr fontId="2"/>
  </si>
  <si>
    <t>東京都後期高齢者医療広域連合（医療特別会計）</t>
    <phoneticPr fontId="2"/>
  </si>
  <si>
    <t>-</t>
    <phoneticPr fontId="2"/>
  </si>
  <si>
    <t>日の出町土地開発公社</t>
    <phoneticPr fontId="2"/>
  </si>
  <si>
    <t>日の出町サービス総合センター</t>
    <phoneticPr fontId="2"/>
  </si>
  <si>
    <t>社会資本等整備基金</t>
    <phoneticPr fontId="5"/>
  </si>
  <si>
    <t>三吉野桜木地区整備基金</t>
    <phoneticPr fontId="5"/>
  </si>
  <si>
    <t>災害復旧・復興基金</t>
    <phoneticPr fontId="5"/>
  </si>
  <si>
    <t>森林環境整備基金</t>
    <phoneticPr fontId="5"/>
  </si>
  <si>
    <t>福祉振興基金</t>
    <phoneticPr fontId="5"/>
  </si>
  <si>
    <t>-</t>
    <phoneticPr fontId="2"/>
  </si>
  <si>
    <t>○</t>
    <phoneticPr fontId="2"/>
  </si>
  <si>
    <t>※8：職員の状況については、令和3年地方公務員給与実態調査に基づいている。</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</si>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</sst>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932A-46F6-B0F0-F098A128CB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40284</c:v>
                </c:pt>
                <c:pt idx="1">
                  <c:v>32252</c:v>
                </c:pt>
                <c:pt idx="2">
                  <c:v>35357</c:v>
                </c:pt>
                <c:pt idx="3">
                  <c:v>34008</c:v>
                </c:pt>
                <c:pt idx="4">
                  <c:v>39264</c:v>
                </c:pt>
              </c:numCache>
            </c:numRef>
          </c:val>
          <c:smooth val="0"/>
          <c:extLst>
            <c:ext xmlns:c16="http://schemas.microsoft.com/office/drawing/2014/chart" uri="{C3380CC4-5D6E-409C-BE32-E72D297353CC}">
              <c16:uniqueId val="{00000001-932A-46F6-B0F0-F098A128CB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9.42</c:v>
                </c:pt>
                <c:pt idx="1">
                  <c:v>5.5</c:v>
                </c:pt>
                <c:pt idx="2">
                  <c:v>7.14</c:v>
                </c:pt>
                <c:pt idx="3">
                  <c:v>10.7</c:v>
                </c:pt>
                <c:pt idx="4">
                  <c:v>11.46</c:v>
                </c:pt>
              </c:numCache>
            </c:numRef>
          </c:val>
          <c:extLst>
            <c:ext xmlns:c16="http://schemas.microsoft.com/office/drawing/2014/chart" uri="{C3380CC4-5D6E-409C-BE32-E72D297353CC}">
              <c16:uniqueId val="{00000000-6857-4F84-B372-C13117B3F5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31.27</c:v>
                </c:pt>
                <c:pt idx="1">
                  <c:v>34.979999999999997</c:v>
                </c:pt>
                <c:pt idx="2">
                  <c:v>42.64</c:v>
                </c:pt>
                <c:pt idx="3">
                  <c:v>46.09</c:v>
                </c:pt>
                <c:pt idx="4">
                  <c:v>54.31</c:v>
                </c:pt>
              </c:numCache>
            </c:numRef>
          </c:val>
          <c:extLst>
            <c:ext xmlns:c16="http://schemas.microsoft.com/office/drawing/2014/chart" uri="{C3380CC4-5D6E-409C-BE32-E72D297353CC}">
              <c16:uniqueId val="{00000001-6857-4F84-B372-C13117B3F5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6.18</c:v>
                </c:pt>
                <c:pt idx="1">
                  <c:v>0.57999999999999996</c:v>
                </c:pt>
                <c:pt idx="2">
                  <c:v>8.99</c:v>
                </c:pt>
                <c:pt idx="3">
                  <c:v>9.56</c:v>
                </c:pt>
                <c:pt idx="4">
                  <c:v>11.92</c:v>
                </c:pt>
              </c:numCache>
            </c:numRef>
          </c:val>
          <c:smooth val="0"/>
          <c:extLst>
            <c:ext xmlns:c16="http://schemas.microsoft.com/office/drawing/2014/chart" uri="{C3380CC4-5D6E-409C-BE32-E72D297353CC}">
              <c16:uniqueId val="{00000002-6857-4F84-B372-C13117B3F5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8F-4D3E-8A78-EF0EE16932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8F-4D3E-8A78-EF0EE16932B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8F-4D3E-8A78-EF0EE16932B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18F-4D3E-8A78-EF0EE16932B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18F-4D3E-8A78-EF0EE16932B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0.16</c:v>
                </c:pt>
                <c:pt idx="4">
                  <c:v>#N/A</c:v>
                </c:pt>
                <c:pt idx="5">
                  <c:v>0.14000000000000001</c:v>
                </c:pt>
                <c:pt idx="6">
                  <c:v>#N/A</c:v>
                </c:pt>
                <c:pt idx="7">
                  <c:v>0.13</c:v>
                </c:pt>
                <c:pt idx="8">
                  <c:v>#N/A</c:v>
                </c:pt>
                <c:pt idx="9">
                  <c:v>0.12</c:v>
                </c:pt>
              </c:numCache>
            </c:numRef>
          </c:val>
          <c:extLst>
            <c:ext xmlns:c16="http://schemas.microsoft.com/office/drawing/2014/chart" uri="{C3380CC4-5D6E-409C-BE32-E72D297353CC}">
              <c16:uniqueId val="{00000005-C18F-4D3E-8A78-EF0EE16932B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0.35</c:v>
                </c:pt>
                <c:pt idx="2">
                  <c:v>#N/A</c:v>
                </c:pt>
                <c:pt idx="3">
                  <c:v>0.54</c:v>
                </c:pt>
                <c:pt idx="4">
                  <c:v>#N/A</c:v>
                </c:pt>
                <c:pt idx="5">
                  <c:v>0.86</c:v>
                </c:pt>
                <c:pt idx="6">
                  <c:v>#N/A</c:v>
                </c:pt>
                <c:pt idx="7">
                  <c:v>0.64</c:v>
                </c:pt>
                <c:pt idx="8">
                  <c:v>#N/A</c:v>
                </c:pt>
                <c:pt idx="9">
                  <c:v>0.76</c:v>
                </c:pt>
              </c:numCache>
            </c:numRef>
          </c:val>
          <c:extLst>
            <c:ext xmlns:c16="http://schemas.microsoft.com/office/drawing/2014/chart" uri="{C3380CC4-5D6E-409C-BE32-E72D297353CC}">
              <c16:uniqueId val="{00000006-C18F-4D3E-8A78-EF0EE16932B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1.66</c:v>
                </c:pt>
                <c:pt idx="2">
                  <c:v>#N/A</c:v>
                </c:pt>
                <c:pt idx="3">
                  <c:v>2.5499999999999998</c:v>
                </c:pt>
                <c:pt idx="4">
                  <c:v>#N/A</c:v>
                </c:pt>
                <c:pt idx="5">
                  <c:v>1.3</c:v>
                </c:pt>
                <c:pt idx="6">
                  <c:v>#N/A</c:v>
                </c:pt>
                <c:pt idx="7">
                  <c:v>2.16</c:v>
                </c:pt>
                <c:pt idx="8">
                  <c:v>#N/A</c:v>
                </c:pt>
                <c:pt idx="9">
                  <c:v>1.62</c:v>
                </c:pt>
              </c:numCache>
            </c:numRef>
          </c:val>
          <c:extLst>
            <c:ext xmlns:c16="http://schemas.microsoft.com/office/drawing/2014/chart" uri="{C3380CC4-5D6E-409C-BE32-E72D297353CC}">
              <c16:uniqueId val="{00000007-C18F-4D3E-8A78-EF0EE16932B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1.43</c:v>
                </c:pt>
                <c:pt idx="2">
                  <c:v>#N/A</c:v>
                </c:pt>
                <c:pt idx="3">
                  <c:v>0.75</c:v>
                </c:pt>
                <c:pt idx="4">
                  <c:v>#N/A</c:v>
                </c:pt>
                <c:pt idx="5">
                  <c:v>1.1200000000000001</c:v>
                </c:pt>
                <c:pt idx="6">
                  <c:v>#N/A</c:v>
                </c:pt>
                <c:pt idx="7">
                  <c:v>0.91</c:v>
                </c:pt>
                <c:pt idx="8">
                  <c:v>#N/A</c:v>
                </c:pt>
                <c:pt idx="9">
                  <c:v>2.13</c:v>
                </c:pt>
              </c:numCache>
            </c:numRef>
          </c:val>
          <c:extLst>
            <c:ext xmlns:c16="http://schemas.microsoft.com/office/drawing/2014/chart" uri="{C3380CC4-5D6E-409C-BE32-E72D297353CC}">
              <c16:uniqueId val="{00000008-C18F-4D3E-8A78-EF0EE16932B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9.41</c:v>
                </c:pt>
                <c:pt idx="2">
                  <c:v>#N/A</c:v>
                </c:pt>
                <c:pt idx="3">
                  <c:v>5.5</c:v>
                </c:pt>
                <c:pt idx="4">
                  <c:v>#N/A</c:v>
                </c:pt>
                <c:pt idx="5">
                  <c:v>7.13</c:v>
                </c:pt>
                <c:pt idx="6">
                  <c:v>#N/A</c:v>
                </c:pt>
                <c:pt idx="7">
                  <c:v>10.7</c:v>
                </c:pt>
                <c:pt idx="8">
                  <c:v>#N/A</c:v>
                </c:pt>
                <c:pt idx="9">
                  <c:v>11.45</c:v>
                </c:pt>
              </c:numCache>
            </c:numRef>
          </c:val>
          <c:extLst>
            <c:ext xmlns:c16="http://schemas.microsoft.com/office/drawing/2014/chart" uri="{C3380CC4-5D6E-409C-BE32-E72D297353CC}">
              <c16:uniqueId val="{00000009-C18F-4D3E-8A78-EF0EE16932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851</c:v>
                </c:pt>
                <c:pt idx="5">
                  <c:v>855</c:v>
                </c:pt>
                <c:pt idx="8">
                  <c:v>848</c:v>
                </c:pt>
                <c:pt idx="11">
                  <c:v>844</c:v>
                </c:pt>
                <c:pt idx="14">
                  <c:v>819</c:v>
                </c:pt>
              </c:numCache>
            </c:numRef>
          </c:val>
          <c:extLst>
            <c:ext xmlns:c16="http://schemas.microsoft.com/office/drawing/2014/chart" uri="{C3380CC4-5D6E-409C-BE32-E72D297353CC}">
              <c16:uniqueId val="{00000000-2F5B-4A4B-9B0F-BF8EFD8265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5B-4A4B-9B0F-BF8EFD8265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F5B-4A4B-9B0F-BF8EFD8265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137</c:v>
                </c:pt>
                <c:pt idx="3">
                  <c:v>138</c:v>
                </c:pt>
                <c:pt idx="6">
                  <c:v>123</c:v>
                </c:pt>
                <c:pt idx="9">
                  <c:v>134</c:v>
                </c:pt>
                <c:pt idx="12">
                  <c:v>128</c:v>
                </c:pt>
              </c:numCache>
            </c:numRef>
          </c:val>
          <c:extLst>
            <c:ext xmlns:c16="http://schemas.microsoft.com/office/drawing/2014/chart" uri="{C3380CC4-5D6E-409C-BE32-E72D297353CC}">
              <c16:uniqueId val="{00000003-2F5B-4A4B-9B0F-BF8EFD8265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364</c:v>
                </c:pt>
                <c:pt idx="3">
                  <c:v>364</c:v>
                </c:pt>
                <c:pt idx="6">
                  <c:v>322</c:v>
                </c:pt>
                <c:pt idx="9">
                  <c:v>318</c:v>
                </c:pt>
                <c:pt idx="12">
                  <c:v>284</c:v>
                </c:pt>
              </c:numCache>
            </c:numRef>
          </c:val>
          <c:extLst>
            <c:ext xmlns:c16="http://schemas.microsoft.com/office/drawing/2014/chart" uri="{C3380CC4-5D6E-409C-BE32-E72D297353CC}">
              <c16:uniqueId val="{00000004-2F5B-4A4B-9B0F-BF8EFD8265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5B-4A4B-9B0F-BF8EFD8265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5B-4A4B-9B0F-BF8EFD8265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510</c:v>
                </c:pt>
                <c:pt idx="3">
                  <c:v>531</c:v>
                </c:pt>
                <c:pt idx="6">
                  <c:v>549</c:v>
                </c:pt>
                <c:pt idx="9">
                  <c:v>561</c:v>
                </c:pt>
                <c:pt idx="12">
                  <c:v>570</c:v>
                </c:pt>
              </c:numCache>
            </c:numRef>
          </c:val>
          <c:extLst>
            <c:ext xmlns:c16="http://schemas.microsoft.com/office/drawing/2014/chart" uri="{C3380CC4-5D6E-409C-BE32-E72D297353CC}">
              <c16:uniqueId val="{00000007-2F5B-4A4B-9B0F-BF8EFD8265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160</c:v>
                </c:pt>
                <c:pt idx="2">
                  <c:v>#N/A</c:v>
                </c:pt>
                <c:pt idx="3">
                  <c:v>#N/A</c:v>
                </c:pt>
                <c:pt idx="4">
                  <c:v>178</c:v>
                </c:pt>
                <c:pt idx="5">
                  <c:v>#N/A</c:v>
                </c:pt>
                <c:pt idx="6">
                  <c:v>#N/A</c:v>
                </c:pt>
                <c:pt idx="7">
                  <c:v>146</c:v>
                </c:pt>
                <c:pt idx="8">
                  <c:v>#N/A</c:v>
                </c:pt>
                <c:pt idx="9">
                  <c:v>#N/A</c:v>
                </c:pt>
                <c:pt idx="10">
                  <c:v>169</c:v>
                </c:pt>
                <c:pt idx="11">
                  <c:v>#N/A</c:v>
                </c:pt>
                <c:pt idx="12">
                  <c:v>#N/A</c:v>
                </c:pt>
                <c:pt idx="13">
                  <c:v>163</c:v>
                </c:pt>
                <c:pt idx="14">
                  <c:v>#N/A</c:v>
                </c:pt>
              </c:numCache>
            </c:numRef>
          </c:val>
          <c:smooth val="0"/>
          <c:extLst>
            <c:ext xmlns:c16="http://schemas.microsoft.com/office/drawing/2014/chart" uri="{C3380CC4-5D6E-409C-BE32-E72D297353CC}">
              <c16:uniqueId val="{00000008-2F5B-4A4B-9B0F-BF8EFD8265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7623</c:v>
                </c:pt>
                <c:pt idx="5">
                  <c:v>7541</c:v>
                </c:pt>
                <c:pt idx="8">
                  <c:v>7291</c:v>
                </c:pt>
                <c:pt idx="11">
                  <c:v>7063</c:v>
                </c:pt>
                <c:pt idx="14">
                  <c:v>6816</c:v>
                </c:pt>
              </c:numCache>
            </c:numRef>
          </c:val>
          <c:extLst>
            <c:ext xmlns:c16="http://schemas.microsoft.com/office/drawing/2014/chart" uri="{C3380CC4-5D6E-409C-BE32-E72D297353CC}">
              <c16:uniqueId val="{00000000-95B3-4689-8819-C50D80E0B2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1817</c:v>
                </c:pt>
                <c:pt idx="5">
                  <c:v>1774</c:v>
                </c:pt>
                <c:pt idx="8">
                  <c:v>1704</c:v>
                </c:pt>
                <c:pt idx="11">
                  <c:v>1619</c:v>
                </c:pt>
                <c:pt idx="14">
                  <c:v>1549</c:v>
                </c:pt>
              </c:numCache>
            </c:numRef>
          </c:val>
          <c:extLst>
            <c:ext xmlns:c16="http://schemas.microsoft.com/office/drawing/2014/chart" uri="{C3380CC4-5D6E-409C-BE32-E72D297353CC}">
              <c16:uniqueId val="{00000001-95B3-4689-8819-C50D80E0B2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1981</c:v>
                </c:pt>
                <c:pt idx="5">
                  <c:v>2276</c:v>
                </c:pt>
                <c:pt idx="8">
                  <c:v>2682</c:v>
                </c:pt>
                <c:pt idx="11">
                  <c:v>3054</c:v>
                </c:pt>
                <c:pt idx="14">
                  <c:v>3855</c:v>
                </c:pt>
              </c:numCache>
            </c:numRef>
          </c:val>
          <c:extLst>
            <c:ext xmlns:c16="http://schemas.microsoft.com/office/drawing/2014/chart" uri="{C3380CC4-5D6E-409C-BE32-E72D297353CC}">
              <c16:uniqueId val="{00000002-95B3-4689-8819-C50D80E0B2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B3-4689-8819-C50D80E0B2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B3-4689-8819-C50D80E0B2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B3-4689-8819-C50D80E0B2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751</c:v>
                </c:pt>
                <c:pt idx="3">
                  <c:v>740</c:v>
                </c:pt>
                <c:pt idx="6">
                  <c:v>803</c:v>
                </c:pt>
                <c:pt idx="9">
                  <c:v>825</c:v>
                </c:pt>
                <c:pt idx="12">
                  <c:v>952</c:v>
                </c:pt>
              </c:numCache>
            </c:numRef>
          </c:val>
          <c:extLst>
            <c:ext xmlns:c16="http://schemas.microsoft.com/office/drawing/2014/chart" uri="{C3380CC4-5D6E-409C-BE32-E72D297353CC}">
              <c16:uniqueId val="{00000006-95B3-4689-8819-C50D80E0B2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1881</c:v>
                </c:pt>
                <c:pt idx="3">
                  <c:v>1788</c:v>
                </c:pt>
                <c:pt idx="6">
                  <c:v>1747</c:v>
                </c:pt>
                <c:pt idx="9">
                  <c:v>1663</c:v>
                </c:pt>
                <c:pt idx="12">
                  <c:v>1622</c:v>
                </c:pt>
              </c:numCache>
            </c:numRef>
          </c:val>
          <c:extLst>
            <c:ext xmlns:c16="http://schemas.microsoft.com/office/drawing/2014/chart" uri="{C3380CC4-5D6E-409C-BE32-E72D297353CC}">
              <c16:uniqueId val="{00000007-95B3-4689-8819-C50D80E0B2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2978</c:v>
                </c:pt>
                <c:pt idx="3">
                  <c:v>2825</c:v>
                </c:pt>
                <c:pt idx="6">
                  <c:v>2648</c:v>
                </c:pt>
                <c:pt idx="9">
                  <c:v>2420</c:v>
                </c:pt>
                <c:pt idx="12">
                  <c:v>2192</c:v>
                </c:pt>
              </c:numCache>
            </c:numRef>
          </c:val>
          <c:extLst>
            <c:ext xmlns:c16="http://schemas.microsoft.com/office/drawing/2014/chart" uri="{C3380CC4-5D6E-409C-BE32-E72D297353CC}">
              <c16:uniqueId val="{00000008-95B3-4689-8819-C50D80E0B2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5B3-4689-8819-C50D80E0B2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5927</c:v>
                </c:pt>
                <c:pt idx="3">
                  <c:v>5879</c:v>
                </c:pt>
                <c:pt idx="6">
                  <c:v>5793</c:v>
                </c:pt>
                <c:pt idx="9">
                  <c:v>5641</c:v>
                </c:pt>
                <c:pt idx="12">
                  <c:v>5647</c:v>
                </c:pt>
              </c:numCache>
            </c:numRef>
          </c:val>
          <c:extLst>
            <c:ext xmlns:c16="http://schemas.microsoft.com/office/drawing/2014/chart" uri="{C3380CC4-5D6E-409C-BE32-E72D297353CC}">
              <c16:uniqueId val="{0000000A-95B3-4689-8819-C50D80E0B2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B3-4689-8819-C50D80E0B2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1795</c:v>
                </c:pt>
                <c:pt idx="1">
                  <c:v>2045</c:v>
                </c:pt>
                <c:pt idx="2">
                  <c:v>2542</c:v>
                </c:pt>
              </c:numCache>
            </c:numRef>
          </c:val>
          <c:extLst>
            <c:ext xmlns:c16="http://schemas.microsoft.com/office/drawing/2014/chart" uri="{C3380CC4-5D6E-409C-BE32-E72D297353CC}">
              <c16:uniqueId val="{00000000-8ABE-416B-9462-E9CA740F4E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163</c:v>
                </c:pt>
                <c:pt idx="1">
                  <c:v>163</c:v>
                </c:pt>
                <c:pt idx="2">
                  <c:v>257</c:v>
                </c:pt>
              </c:numCache>
            </c:numRef>
          </c:val>
          <c:extLst>
            <c:ext xmlns:c16="http://schemas.microsoft.com/office/drawing/2014/chart" uri="{C3380CC4-5D6E-409C-BE32-E72D297353CC}">
              <c16:uniqueId val="{00000001-8ABE-416B-9462-E9CA740F4E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555</c:v>
                </c:pt>
                <c:pt idx="1">
                  <c:v>691</c:v>
                </c:pt>
                <c:pt idx="2">
                  <c:v>762</c:v>
                </c:pt>
              </c:numCache>
            </c:numRef>
          </c:val>
          <c:extLst>
            <c:ext xmlns:c16="http://schemas.microsoft.com/office/drawing/2014/chart" uri="{C3380CC4-5D6E-409C-BE32-E72D297353CC}">
              <c16:uniqueId val="{00000002-8ABE-416B-9462-E9CA740F4E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016730A-920B-492A-B790-DACF36563A7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0169C1C-8E2F-41D7-8FC5-3BD113EBCE1E}"/>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元利償還金の推移を見ると、過去に借り入れた起債の償還が進んだことにより、普通会計及び下水道会計とも、</a:t>
          </a:r>
          <a:r>
            <a:rPr kumimoji="1" lang="ja-JP" altLang="en-US"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年度に償還のピークを過ぎ、その後は減少傾向にあったが、臨時財政対策債の償還額増加を主な理由として</a:t>
          </a:r>
          <a:r>
            <a:rPr kumimoji="1" lang="ja-JP" altLang="en-US"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年度以降、再び増加傾向に転じている。引き続き世代間の負担の公平と今後の財政負担に留意し、財政運営をしていく。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利用なし</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比率については、事業債の残高が、普通会計及び下水道会計ともに、ピークを越えており、臨時財政対策債以外の通常事業債については、投資的事業の計画、財源調整に十分配慮し、最小限の地方債活用に留め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債務負担行為は、土地開発公社土地代金であるが、償還計画に則り計画的に償還が進み、</a:t>
          </a:r>
          <a:r>
            <a:rPr kumimoji="1" lang="ja-JP" altLang="en-US"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年度で解消した。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公営企業債等繰入見込額は、下水道特別会計における償還経費等であるが、地方債残高の減少に伴い着実に減少している。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一方、近年町では、基金保有額の増加に重点を置き財政運営を行っており、計画的に増加している。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将来負担額の減少及び充当可能基金の増に伴い、平成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年度より将来負担比率はマイナスとなっている。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東京都日の出町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・歳出削減の結果、財政調整基金に約</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9,600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万円積み立てた</a:t>
          </a:r>
          <a:r>
            <a:rPr kumimoji="1" lang="ja-JP" altLang="en-US" sz="1100" b="0" i="0" u="none" strike="noStrike" kern="0" cap="none" spc="0" normalizeH="0" baseline="0" noProof="0">
              <a:ln>
                <a:noFill/>
              </a:ln>
              <a:solidFill>
                <a:prstClr val="black"/>
              </a:solidFill>
              <a:effectLst/>
              <a:uLnTx/>
              <a:uFillTx/>
              <a:latin typeface="+mn-lt"/>
              <a:ea typeface="+mn-ea"/>
              <a:cs typeface="+mn-cs"/>
            </a:rPr>
            <a:t>ほか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普通交付税において令和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年度に借入れた臨時財政対策債の償還に係る交付税措置分として追加交付された約</a:t>
          </a:r>
          <a:r>
            <a:rPr kumimoji="1" lang="en-US" altLang="ja-JP" sz="1100" b="0" i="0" u="none" strike="noStrike" kern="0" cap="none" spc="0" normalizeH="0" baseline="0" noProof="0">
              <a:ln>
                <a:noFill/>
              </a:ln>
              <a:solidFill>
                <a:prstClr val="black"/>
              </a:solidFill>
              <a:effectLst/>
              <a:uLnTx/>
              <a:uFillTx/>
              <a:latin typeface="+mn-lt"/>
              <a:ea typeface="+mn-ea"/>
              <a:cs typeface="+mn-cs"/>
            </a:rPr>
            <a:t>9,400</a:t>
          </a:r>
          <a:r>
            <a:rPr kumimoji="1" lang="ja-JP" altLang="en-US" sz="1100" b="0" i="0" u="none" strike="noStrike" kern="0" cap="none" spc="0" normalizeH="0" baseline="0" noProof="0">
              <a:ln>
                <a:noFill/>
              </a:ln>
              <a:solidFill>
                <a:prstClr val="black"/>
              </a:solidFill>
              <a:effectLst/>
              <a:uLnTx/>
              <a:uFillTx/>
              <a:latin typeface="+mn-lt"/>
              <a:ea typeface="+mn-ea"/>
              <a:cs typeface="+mn-cs"/>
            </a:rPr>
            <a:t>万円を減債基金に、</a:t>
          </a:r>
          <a:r>
            <a:rPr kumimoji="1" lang="ja-JP" altLang="ja-JP" sz="1100" b="0" i="0" u="none" strike="noStrike" kern="0" cap="none" spc="0" normalizeH="0" baseline="0" noProof="0">
              <a:ln>
                <a:noFill/>
              </a:ln>
              <a:solidFill>
                <a:prstClr val="black"/>
              </a:solidFill>
              <a:effectLst/>
              <a:uLnTx/>
              <a:uFillTx/>
              <a:latin typeface="+mn-lt"/>
              <a:ea typeface="+mn-ea"/>
              <a:cs typeface="+mn-cs"/>
            </a:rPr>
            <a:t>大型商業施設と土地所有者との賃貸借契約終了後の道路整備等のため三吉野桜木地区整備基金に約</a:t>
          </a:r>
          <a:r>
            <a:rPr kumimoji="1" lang="en-US" altLang="ja-JP" sz="1100" b="0" i="0" u="none" strike="noStrike" kern="0" cap="none" spc="0" normalizeH="0" baseline="0" noProof="0">
              <a:ln>
                <a:noFill/>
              </a:ln>
              <a:solidFill>
                <a:prstClr val="black"/>
              </a:solidFill>
              <a:effectLst/>
              <a:uLnTx/>
              <a:uFillTx/>
              <a:latin typeface="+mn-lt"/>
              <a:ea typeface="+mn-ea"/>
              <a:cs typeface="+mn-cs"/>
            </a:rPr>
            <a:t>500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万円を積み立てた。また、将来の森林の整備及びその整備の促進に関する施策に要する経費の財源に充てるため森林環境整備基金に約</a:t>
          </a:r>
          <a:r>
            <a:rPr kumimoji="1" lang="en-US" altLang="ja-JP" sz="1100" b="0" i="0" u="none" strike="noStrike" kern="0" cap="none" spc="0" normalizeH="0" baseline="0" noProof="0">
              <a:ln>
                <a:noFill/>
              </a:ln>
              <a:solidFill>
                <a:prstClr val="black"/>
              </a:solidFill>
              <a:effectLst/>
              <a:uLnTx/>
              <a:uFillTx/>
              <a:latin typeface="+mn-lt"/>
              <a:ea typeface="+mn-ea"/>
              <a:cs typeface="+mn-cs"/>
            </a:rPr>
            <a:t>850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万円を積み立てたことにより、基金全体として</a:t>
          </a:r>
          <a:r>
            <a:rPr kumimoji="1" lang="en-US" altLang="ja-JP" sz="1100" b="0" i="0" u="none" strike="noStrike" kern="0" cap="none" spc="0" normalizeH="0" baseline="0" noProof="0">
              <a:ln>
                <a:noFill/>
              </a:ln>
              <a:solidFill>
                <a:prstClr val="black"/>
              </a:solidFill>
              <a:effectLst/>
              <a:uLnTx/>
              <a:uFillTx/>
              <a:latin typeface="+mn-lt"/>
              <a:ea typeface="+mn-ea"/>
              <a:cs typeface="+mn-cs"/>
            </a:rPr>
            <a:t>7</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5,521</a:t>
          </a:r>
          <a:r>
            <a:rPr kumimoji="1" lang="ja-JP" altLang="ja-JP" sz="11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1100" b="0" i="0" u="none" strike="noStrike" kern="0" cap="none" spc="0" normalizeH="0" baseline="0" noProof="0">
              <a:ln>
                <a:noFill/>
              </a:ln>
              <a:solidFill>
                <a:prstClr val="black"/>
              </a:solidFill>
              <a:effectLst/>
              <a:uLnTx/>
              <a:uFillTx/>
              <a:latin typeface="+mn-lt"/>
              <a:ea typeface="+mn-ea"/>
              <a:cs typeface="+mn-cs"/>
            </a:rPr>
            <a:t>積立を行った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取崩については、災害復旧・復興基金で約</a:t>
          </a:r>
          <a:r>
            <a:rPr kumimoji="1" lang="en-US" altLang="ja-JP" sz="1100" b="0" i="0" u="none" strike="noStrike" kern="0" cap="none" spc="0" normalizeH="0" baseline="0" noProof="0">
              <a:ln>
                <a:noFill/>
              </a:ln>
              <a:solidFill>
                <a:prstClr val="black"/>
              </a:solidFill>
              <a:effectLst/>
              <a:uLnTx/>
              <a:uFillTx/>
              <a:latin typeface="+mn-lt"/>
              <a:ea typeface="+mn-ea"/>
              <a:cs typeface="+mn-cs"/>
            </a:rPr>
            <a:t>2,890</a:t>
          </a:r>
          <a:r>
            <a:rPr kumimoji="1" lang="ja-JP" altLang="en-US" sz="1100" b="0" i="0" u="none" strike="noStrike" kern="0" cap="none" spc="0" normalizeH="0" baseline="0" noProof="0">
              <a:ln>
                <a:noFill/>
              </a:ln>
              <a:solidFill>
                <a:prstClr val="black"/>
              </a:solidFill>
              <a:effectLst/>
              <a:uLnTx/>
              <a:uFillTx/>
              <a:latin typeface="+mn-lt"/>
              <a:ea typeface="+mn-ea"/>
              <a:cs typeface="+mn-cs"/>
            </a:rPr>
            <a:t>万円、新型コロナウイルス感染症緊急対策基金で約</a:t>
          </a:r>
          <a:r>
            <a:rPr kumimoji="1" lang="en-US" altLang="ja-JP" sz="1100" b="0" i="0" u="none" strike="noStrike" kern="0" cap="none" spc="0" normalizeH="0" baseline="0" noProof="0">
              <a:ln>
                <a:noFill/>
              </a:ln>
              <a:solidFill>
                <a:prstClr val="black"/>
              </a:solidFill>
              <a:effectLst/>
              <a:uLnTx/>
              <a:uFillTx/>
              <a:latin typeface="+mn-lt"/>
              <a:ea typeface="+mn-ea"/>
              <a:cs typeface="+mn-cs"/>
            </a:rPr>
            <a:t>6,580</a:t>
          </a:r>
          <a:r>
            <a:rPr kumimoji="1" lang="ja-JP" altLang="en-US" sz="1100" b="0" i="0" u="none" strike="noStrike" kern="0" cap="none" spc="0" normalizeH="0" baseline="0" noProof="0">
              <a:ln>
                <a:noFill/>
              </a:ln>
              <a:solidFill>
                <a:prstClr val="black"/>
              </a:solidFill>
              <a:effectLst/>
              <a:uLnTx/>
              <a:uFillTx/>
              <a:latin typeface="+mn-lt"/>
              <a:ea typeface="+mn-ea"/>
              <a:cs typeface="+mn-cs"/>
            </a:rPr>
            <a:t>万円（全額）行ったため、基金残高としては、約</a:t>
          </a:r>
          <a:r>
            <a:rPr kumimoji="1" lang="en-US" altLang="ja-JP" sz="1100" b="0" i="0" u="none" strike="noStrike" kern="0" cap="none" spc="0" normalizeH="0" baseline="0" noProof="0">
              <a:ln>
                <a:noFill/>
              </a:ln>
              <a:solidFill>
                <a:prstClr val="black"/>
              </a:solidFill>
              <a:effectLst/>
              <a:uLnTx/>
              <a:uFillTx/>
              <a:latin typeface="+mn-lt"/>
              <a:ea typeface="+mn-ea"/>
              <a:cs typeface="+mn-cs"/>
            </a:rPr>
            <a:t>6</a:t>
          </a:r>
          <a:r>
            <a:rPr kumimoji="1" lang="ja-JP" altLang="en-US"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6,150</a:t>
          </a:r>
          <a:r>
            <a:rPr kumimoji="1" lang="ja-JP" altLang="en-US" sz="1100" b="0" i="0" u="none" strike="noStrike" kern="0" cap="none" spc="0" normalizeH="0" baseline="0" noProof="0">
              <a:ln>
                <a:noFill/>
              </a:ln>
              <a:solidFill>
                <a:prstClr val="black"/>
              </a:solidFill>
              <a:effectLst/>
              <a:uLnTx/>
              <a:uFillTx/>
              <a:latin typeface="+mn-lt"/>
              <a:ea typeface="+mn-ea"/>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・予算規模を踏まえ、基金本来の目的に沿った運用を行っていく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・社会資本等整備基金：学校・社会教育施設、公共下水道整備、その他社会資本等の整備に要する資金に充てる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・三吉野桜木地区整備基金：三吉野桜木地区の大規模商業地区に出店する大型商業施設と土地所有者との賃貸借契約終了後の道路整備等を円滑に行う</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・福祉振興基金：町民が明るく健康で、高齢者や障害者にやさしい町づくり「ひので福祉村」実現のために社会福祉諸施策を安定的に推進・振興させる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・森林環境整備基金：森林の整備及びその整備の促進に関する施策に要する経費の財源に充てる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・災害復旧・復興基金：災害復旧及び復興等に関する施策に要する経費の財源に充てる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・社会資本等整備基金：将来の公共施設更新等に充てることを想定し、約</a:t>
          </a:r>
          <a:r>
            <a:rPr kumimoji="1" lang="en-US" altLang="ja-JP" sz="1000" b="0" i="0" u="none" strike="noStrike" kern="0" cap="none" spc="0" normalizeH="0" baseline="0" noProof="0">
              <a:ln>
                <a:noFill/>
              </a:ln>
              <a:solidFill>
                <a:prstClr val="black"/>
              </a:solidFill>
              <a:effectLst/>
              <a:uLnTx/>
              <a:uFillTx/>
              <a:latin typeface="+mn-lt"/>
              <a:ea typeface="+mn-ea"/>
              <a:cs typeface="+mn-cs"/>
            </a:rPr>
            <a:t>1</a:t>
          </a:r>
          <a:r>
            <a:rPr kumimoji="1" lang="ja-JP" altLang="ja-JP" sz="1000" b="0" i="0" u="none" strike="noStrike" kern="0" cap="none" spc="0" normalizeH="0" baseline="0" noProof="0">
              <a:ln>
                <a:noFill/>
              </a:ln>
              <a:solidFill>
                <a:prstClr val="black"/>
              </a:solidFill>
              <a:effectLst/>
              <a:uLnTx/>
              <a:uFillTx/>
              <a:latin typeface="+mn-lt"/>
              <a:ea typeface="+mn-ea"/>
              <a:cs typeface="+mn-cs"/>
            </a:rPr>
            <a:t>億</a:t>
          </a:r>
          <a:r>
            <a:rPr kumimoji="1" lang="en-US" altLang="ja-JP" sz="1000" b="0" i="0" u="none" strike="noStrike" kern="0" cap="none" spc="0" normalizeH="0" baseline="0" noProof="0">
              <a:ln>
                <a:noFill/>
              </a:ln>
              <a:solidFill>
                <a:prstClr val="black"/>
              </a:solidFill>
              <a:effectLst/>
              <a:uLnTx/>
              <a:uFillTx/>
              <a:latin typeface="+mn-lt"/>
              <a:ea typeface="+mn-ea"/>
              <a:cs typeface="+mn-cs"/>
            </a:rPr>
            <a:t>5,000</a:t>
          </a:r>
          <a:r>
            <a:rPr kumimoji="1" lang="ja-JP" altLang="en-US" sz="1000" b="0" i="0" u="none" strike="noStrike" kern="0" cap="none" spc="0" normalizeH="0" baseline="0" noProof="0">
              <a:ln>
                <a:noFill/>
              </a:ln>
              <a:solidFill>
                <a:prstClr val="black"/>
              </a:solidFill>
              <a:effectLst/>
              <a:uLnTx/>
              <a:uFillTx/>
              <a:latin typeface="+mn-lt"/>
              <a:ea typeface="+mn-ea"/>
              <a:cs typeface="+mn-cs"/>
            </a:rPr>
            <a:t>万</a:t>
          </a:r>
          <a:r>
            <a:rPr kumimoji="1" lang="ja-JP" altLang="ja-JP" sz="1000" b="0" i="0" u="none" strike="noStrike" kern="0" cap="none" spc="0" normalizeH="0" baseline="0" noProof="0">
              <a:ln>
                <a:noFill/>
              </a:ln>
              <a:solidFill>
                <a:prstClr val="black"/>
              </a:solidFill>
              <a:effectLst/>
              <a:uLnTx/>
              <a:uFillTx/>
              <a:latin typeface="+mn-lt"/>
              <a:ea typeface="+mn-ea"/>
              <a:cs typeface="+mn-cs"/>
            </a:rPr>
            <a:t>円を積み立てたことによる増</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・三吉野桜木地区整備基金：</a:t>
          </a:r>
          <a:r>
            <a:rPr kumimoji="1" lang="en-US" altLang="ja-JP" sz="1000" b="0" i="0" u="none" strike="noStrike" kern="0" cap="none" spc="0" normalizeH="0" baseline="0" noProof="0">
              <a:ln>
                <a:noFill/>
              </a:ln>
              <a:solidFill>
                <a:prstClr val="black"/>
              </a:solidFill>
              <a:effectLst/>
              <a:uLnTx/>
              <a:uFillTx/>
              <a:latin typeface="+mn-lt"/>
              <a:ea typeface="+mn-ea"/>
              <a:cs typeface="+mn-cs"/>
            </a:rPr>
            <a:t>30</a:t>
          </a:r>
          <a:r>
            <a:rPr kumimoji="1" lang="ja-JP" altLang="ja-JP" sz="10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000" b="0" i="0" u="none" strike="noStrike" kern="0" cap="none" spc="0" normalizeH="0" baseline="0" noProof="0">
              <a:ln>
                <a:noFill/>
              </a:ln>
              <a:solidFill>
                <a:prstClr val="black"/>
              </a:solidFill>
              <a:effectLst/>
              <a:uLnTx/>
              <a:uFillTx/>
              <a:latin typeface="+mn-lt"/>
              <a:ea typeface="+mn-ea"/>
              <a:cs typeface="+mn-cs"/>
            </a:rPr>
            <a:t>1</a:t>
          </a:r>
          <a:r>
            <a:rPr kumimoji="1" lang="ja-JP" altLang="ja-JP" sz="1000" b="0" i="0" u="none" strike="noStrike" kern="0" cap="none" spc="0" normalizeH="0" baseline="0" noProof="0">
              <a:ln>
                <a:noFill/>
              </a:ln>
              <a:solidFill>
                <a:prstClr val="black"/>
              </a:solidFill>
              <a:effectLst/>
              <a:uLnTx/>
              <a:uFillTx/>
              <a:latin typeface="+mn-lt"/>
              <a:ea typeface="+mn-ea"/>
              <a:cs typeface="+mn-cs"/>
            </a:rPr>
            <a:t>億</a:t>
          </a:r>
          <a:r>
            <a:rPr kumimoji="1" lang="en-US" altLang="ja-JP" sz="1000" b="0" i="0" u="none" strike="noStrike" kern="0" cap="none" spc="0" normalizeH="0" baseline="0" noProof="0">
              <a:ln>
                <a:noFill/>
              </a:ln>
              <a:solidFill>
                <a:prstClr val="black"/>
              </a:solidFill>
              <a:effectLst/>
              <a:uLnTx/>
              <a:uFillTx/>
              <a:latin typeface="+mn-lt"/>
              <a:ea typeface="+mn-ea"/>
              <a:cs typeface="+mn-cs"/>
            </a:rPr>
            <a:t>5000</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万円を積み立てることを想定し、約</a:t>
          </a:r>
          <a:r>
            <a:rPr kumimoji="1" lang="en-US" altLang="ja-JP" sz="1000" b="0" i="0" u="none" strike="noStrike" kern="0" cap="none" spc="0" normalizeH="0" baseline="0" noProof="0">
              <a:ln>
                <a:noFill/>
              </a:ln>
              <a:solidFill>
                <a:prstClr val="black"/>
              </a:solidFill>
              <a:effectLst/>
              <a:uLnTx/>
              <a:uFillTx/>
              <a:latin typeface="+mn-lt"/>
              <a:ea typeface="+mn-ea"/>
              <a:cs typeface="+mn-cs"/>
            </a:rPr>
            <a:t>500</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万円を積み立てたことによる増</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・森林環境整備基金：森林環境譲与税譲与額のうち、将来事業に充てることを想定し、約</a:t>
          </a:r>
          <a:r>
            <a:rPr kumimoji="1" lang="en-US" altLang="ja-JP" sz="1000" b="0" i="0" u="none" strike="noStrike" kern="0" cap="none" spc="0" normalizeH="0" baseline="0" noProof="0">
              <a:ln>
                <a:noFill/>
              </a:ln>
              <a:solidFill>
                <a:prstClr val="black"/>
              </a:solidFill>
              <a:effectLst/>
              <a:uLnTx/>
              <a:uFillTx/>
              <a:latin typeface="+mn-lt"/>
              <a:ea typeface="+mn-ea"/>
              <a:cs typeface="+mn-cs"/>
            </a:rPr>
            <a:t>850</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万円を積み立てたことによる増</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福祉振興</a:t>
          </a:r>
          <a:r>
            <a:rPr kumimoji="1" lang="ja-JP" altLang="ja-JP" sz="1000" b="0" i="0" u="none" strike="noStrike" kern="0" cap="none" spc="0" normalizeH="0" baseline="0" noProof="0">
              <a:ln>
                <a:noFill/>
              </a:ln>
              <a:solidFill>
                <a:prstClr val="black"/>
              </a:solidFill>
              <a:effectLst/>
              <a:uLnTx/>
              <a:uFillTx/>
              <a:latin typeface="+mn-lt"/>
              <a:ea typeface="+mn-ea"/>
              <a:cs typeface="+mn-cs"/>
            </a:rPr>
            <a:t>基金：</a:t>
          </a:r>
          <a:r>
            <a:rPr kumimoji="1" lang="ja-JP" altLang="en-US" sz="1000" b="0" i="0" u="none" strike="noStrike" kern="0" cap="none" spc="0" normalizeH="0" baseline="0" noProof="0">
              <a:ln>
                <a:noFill/>
              </a:ln>
              <a:solidFill>
                <a:prstClr val="black"/>
              </a:solidFill>
              <a:effectLst/>
              <a:uLnTx/>
              <a:uFillTx/>
              <a:latin typeface="+mn-lt"/>
              <a:ea typeface="+mn-ea"/>
              <a:cs typeface="+mn-cs"/>
            </a:rPr>
            <a:t>福祉振興への活用を目的にいただいた寄附を積み立てし、</a:t>
          </a:r>
          <a:r>
            <a:rPr kumimoji="1" lang="en-US" altLang="ja-JP" sz="1000" b="0" i="0" u="none" strike="noStrike" kern="0" cap="none" spc="0" normalizeH="0" baseline="0" noProof="0">
              <a:ln>
                <a:noFill/>
              </a:ln>
              <a:solidFill>
                <a:prstClr val="black"/>
              </a:solidFill>
              <a:effectLst/>
              <a:uLnTx/>
              <a:uFillTx/>
              <a:latin typeface="+mn-lt"/>
              <a:ea typeface="+mn-ea"/>
              <a:cs typeface="+mn-cs"/>
            </a:rPr>
            <a:t>100</a:t>
          </a:r>
          <a:r>
            <a:rPr kumimoji="1" lang="ja-JP" altLang="ja-JP" sz="1000" b="0" i="0" u="none" strike="noStrike" kern="0" cap="none" spc="0" normalizeH="0" baseline="0" noProof="0">
              <a:ln>
                <a:noFill/>
              </a:ln>
              <a:solidFill>
                <a:prstClr val="black"/>
              </a:solidFill>
              <a:effectLst/>
              <a:uLnTx/>
              <a:uFillTx/>
              <a:latin typeface="+mn-lt"/>
              <a:ea typeface="+mn-ea"/>
              <a:cs typeface="+mn-cs"/>
            </a:rPr>
            <a:t>万円</a:t>
          </a:r>
          <a:r>
            <a:rPr kumimoji="1" lang="ja-JP" altLang="en-US" sz="1000" b="0" i="0" u="none" strike="noStrike" kern="0" cap="none" spc="0" normalizeH="0" baseline="0" noProof="0">
              <a:ln>
                <a:noFill/>
              </a:ln>
              <a:solidFill>
                <a:prstClr val="black"/>
              </a:solidFill>
              <a:effectLst/>
              <a:uLnTx/>
              <a:uFillTx/>
              <a:latin typeface="+mn-lt"/>
              <a:ea typeface="+mn-ea"/>
              <a:cs typeface="+mn-cs"/>
            </a:rPr>
            <a:t>の</a:t>
          </a:r>
          <a:r>
            <a:rPr kumimoji="1" lang="ja-JP" altLang="ja-JP" sz="1000" b="0" i="0" u="none" strike="noStrike" kern="0" cap="none" spc="0" normalizeH="0" baseline="0" noProof="0">
              <a:ln>
                <a:noFill/>
              </a:ln>
              <a:solidFill>
                <a:prstClr val="black"/>
              </a:solidFill>
              <a:effectLst/>
              <a:uLnTx/>
              <a:uFillTx/>
              <a:latin typeface="+mn-lt"/>
              <a:ea typeface="+mn-ea"/>
              <a:cs typeface="+mn-cs"/>
            </a:rPr>
            <a:t>増</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・新型コロナウイルス感染症緊急対策基金：新型コロナウイルス感染症対策に</a:t>
          </a:r>
          <a:r>
            <a:rPr kumimoji="1" lang="ja-JP" altLang="en-US" sz="1000" b="0" i="0" u="none" strike="noStrike" kern="0" cap="none" spc="0" normalizeH="0" baseline="0" noProof="0">
              <a:ln>
                <a:noFill/>
              </a:ln>
              <a:solidFill>
                <a:prstClr val="black"/>
              </a:solidFill>
              <a:effectLst/>
              <a:uLnTx/>
              <a:uFillTx/>
              <a:latin typeface="+mn-lt"/>
              <a:ea typeface="+mn-ea"/>
              <a:cs typeface="+mn-cs"/>
            </a:rPr>
            <a:t>充てたため</a:t>
          </a:r>
          <a:r>
            <a:rPr kumimoji="1" lang="ja-JP" altLang="ja-JP" sz="1000" b="0" i="0" u="none" strike="noStrike" kern="0" cap="none" spc="0" normalizeH="0" baseline="0" noProof="0">
              <a:ln>
                <a:noFill/>
              </a:ln>
              <a:solidFill>
                <a:prstClr val="black"/>
              </a:solidFill>
              <a:effectLst/>
              <a:uLnTx/>
              <a:uFillTx/>
              <a:latin typeface="+mn-lt"/>
              <a:ea typeface="+mn-ea"/>
              <a:cs typeface="+mn-cs"/>
            </a:rPr>
            <a:t>、約</a:t>
          </a:r>
          <a:r>
            <a:rPr kumimoji="1" lang="en-US" altLang="ja-JP" sz="1000" b="0" i="0" u="none" strike="noStrike" kern="0" cap="none" spc="0" normalizeH="0" baseline="0" noProof="0">
              <a:ln>
                <a:noFill/>
              </a:ln>
              <a:solidFill>
                <a:prstClr val="black"/>
              </a:solidFill>
              <a:effectLst/>
              <a:uLnTx/>
              <a:uFillTx/>
              <a:latin typeface="+mn-lt"/>
              <a:ea typeface="+mn-ea"/>
              <a:cs typeface="+mn-cs"/>
            </a:rPr>
            <a:t>6580</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万円を</a:t>
          </a:r>
          <a:r>
            <a:rPr kumimoji="1" lang="ja-JP" altLang="en-US" sz="1000" b="0" i="0" u="none" strike="noStrike" kern="0" cap="none" spc="0" normalizeH="0" baseline="0" noProof="0">
              <a:ln>
                <a:noFill/>
              </a:ln>
              <a:solidFill>
                <a:prstClr val="black"/>
              </a:solidFill>
              <a:effectLst/>
              <a:uLnTx/>
              <a:uFillTx/>
              <a:latin typeface="+mn-lt"/>
              <a:ea typeface="+mn-ea"/>
              <a:cs typeface="+mn-cs"/>
            </a:rPr>
            <a:t>取り崩したこと</a:t>
          </a:r>
          <a:r>
            <a:rPr kumimoji="1" lang="ja-JP" altLang="ja-JP" sz="1000" b="0" i="0" u="none" strike="noStrike" kern="0" cap="none" spc="0" normalizeH="0" baseline="0" noProof="0">
              <a:ln>
                <a:noFill/>
              </a:ln>
              <a:solidFill>
                <a:prstClr val="black"/>
              </a:solidFill>
              <a:effectLst/>
              <a:uLnTx/>
              <a:uFillTx/>
              <a:latin typeface="+mn-lt"/>
              <a:ea typeface="+mn-ea"/>
              <a:cs typeface="+mn-cs"/>
            </a:rPr>
            <a:t>による</a:t>
          </a:r>
          <a:r>
            <a:rPr kumimoji="1" lang="ja-JP" altLang="en-US" sz="1000" b="0" i="0" u="none" strike="noStrike" kern="0" cap="none" spc="0" normalizeH="0" baseline="0" noProof="0">
              <a:ln>
                <a:noFill/>
              </a:ln>
              <a:solidFill>
                <a:prstClr val="black"/>
              </a:solidFill>
              <a:effectLst/>
              <a:uLnTx/>
              <a:uFillTx/>
              <a:latin typeface="+mn-lt"/>
              <a:ea typeface="+mn-ea"/>
              <a:cs typeface="+mn-cs"/>
            </a:rPr>
            <a:t>皆減</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・災害復旧・復興基金：令和</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年度実施の災害復旧・復興事業経費に充てるため、約</a:t>
          </a:r>
          <a:r>
            <a:rPr kumimoji="1" lang="en-US" altLang="ja-JP" sz="1000" b="0" i="0" u="none" strike="noStrike" kern="0" cap="none" spc="0" normalizeH="0" baseline="0" noProof="0">
              <a:ln>
                <a:noFill/>
              </a:ln>
              <a:solidFill>
                <a:prstClr val="black"/>
              </a:solidFill>
              <a:effectLst/>
              <a:uLnTx/>
              <a:uFillTx/>
              <a:latin typeface="+mn-lt"/>
              <a:ea typeface="+mn-ea"/>
              <a:cs typeface="+mn-cs"/>
            </a:rPr>
            <a:t>2,786</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万円を取り崩したことによる減</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・社会資本等整備基金：将来の公共施設更新等に備え、歳入歳出予算の状況を勘案し、積み立てていく予定</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・三吉野桜木地区整備基金：</a:t>
          </a:r>
          <a:r>
            <a:rPr kumimoji="1" lang="en-US" altLang="ja-JP" sz="1000" b="0" i="0" u="none" strike="noStrike" kern="0" cap="none" spc="0" normalizeH="0" baseline="0" noProof="0">
              <a:ln>
                <a:noFill/>
              </a:ln>
              <a:solidFill>
                <a:prstClr val="black"/>
              </a:solidFill>
              <a:effectLst/>
              <a:uLnTx/>
              <a:uFillTx/>
              <a:latin typeface="+mn-lt"/>
              <a:ea typeface="+mn-ea"/>
              <a:cs typeface="+mn-cs"/>
            </a:rPr>
            <a:t>30</a:t>
          </a:r>
          <a:r>
            <a:rPr kumimoji="1" lang="ja-JP" altLang="ja-JP" sz="10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000" b="0" i="0" u="none" strike="noStrike" kern="0" cap="none" spc="0" normalizeH="0" baseline="0" noProof="0">
              <a:ln>
                <a:noFill/>
              </a:ln>
              <a:solidFill>
                <a:prstClr val="black"/>
              </a:solidFill>
              <a:effectLst/>
              <a:uLnTx/>
              <a:uFillTx/>
              <a:latin typeface="+mn-lt"/>
              <a:ea typeface="+mn-ea"/>
              <a:cs typeface="+mn-cs"/>
            </a:rPr>
            <a:t>1</a:t>
          </a:r>
          <a:r>
            <a:rPr kumimoji="1" lang="ja-JP" altLang="ja-JP" sz="1000" b="0" i="0" u="none" strike="noStrike" kern="0" cap="none" spc="0" normalizeH="0" baseline="0" noProof="0">
              <a:ln>
                <a:noFill/>
              </a:ln>
              <a:solidFill>
                <a:prstClr val="black"/>
              </a:solidFill>
              <a:effectLst/>
              <a:uLnTx/>
              <a:uFillTx/>
              <a:latin typeface="+mn-lt"/>
              <a:ea typeface="+mn-ea"/>
              <a:cs typeface="+mn-cs"/>
            </a:rPr>
            <a:t>億</a:t>
          </a:r>
          <a:r>
            <a:rPr kumimoji="1" lang="en-US" altLang="ja-JP" sz="1000" b="0" i="0" u="none" strike="noStrike" kern="0" cap="none" spc="0" normalizeH="0" baseline="0" noProof="0">
              <a:ln>
                <a:noFill/>
              </a:ln>
              <a:solidFill>
                <a:prstClr val="black"/>
              </a:solidFill>
              <a:effectLst/>
              <a:uLnTx/>
              <a:uFillTx/>
              <a:latin typeface="+mn-lt"/>
              <a:ea typeface="+mn-ea"/>
              <a:cs typeface="+mn-cs"/>
            </a:rPr>
            <a:t>5000</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万円を積み立てることを想定し、毎年度</a:t>
          </a:r>
          <a:r>
            <a:rPr kumimoji="1" lang="en-US" altLang="ja-JP" sz="1000" b="0" i="0" u="none" strike="noStrike" kern="0" cap="none" spc="0" normalizeH="0" baseline="0" noProof="0">
              <a:ln>
                <a:noFill/>
              </a:ln>
              <a:solidFill>
                <a:prstClr val="black"/>
              </a:solidFill>
              <a:effectLst/>
              <a:uLnTx/>
              <a:uFillTx/>
              <a:latin typeface="+mn-lt"/>
              <a:ea typeface="+mn-ea"/>
              <a:cs typeface="+mn-cs"/>
            </a:rPr>
            <a:t>500</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万円を積み立てていく予定</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・森林環境整備基金：森林環境譲与税譲与額のうち、将来事業に充てる分を積み立てていく予定</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・災害復旧・復興基金：復旧・復興計画に沿って取崩し、事業に充てていく予定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・前年度からの決算剰余金及び歳出削減の結果、増額となった。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・毎年度効率的な予算執行に努め、引き続き残高の確保に努める。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普通交付税において、令和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年度に借入れた臨時財政対策債の償還に係る交付税措置分として追加交付された分を基金に積み立てたため、増額となった。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・地方債の償還計画を踏まえ、適切に運用していく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16,549
16,428
28.07
10,950,050
10,386,127
536,301
4,680,905
5,647,461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772650"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7726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aseline="0">
              <a:solidFill>
                <a:schemeClr val="dk1"/>
              </a:solidFill>
              <a:effectLst/>
              <a:latin typeface="+mn-lt"/>
              <a:ea typeface="+mn-ea"/>
              <a:cs typeface="+mn-cs"/>
            </a:rPr>
            <a:t>　減少傾向と</a:t>
          </a:r>
          <a:r>
            <a:rPr kumimoji="1" lang="ja-JP" altLang="en-US" sz="900" baseline="0">
              <a:solidFill>
                <a:schemeClr val="dk1"/>
              </a:solidFill>
              <a:effectLst/>
              <a:latin typeface="+mn-lt"/>
              <a:ea typeface="+mn-ea"/>
              <a:cs typeface="+mn-cs"/>
            </a:rPr>
            <a:t>なっていたところ</a:t>
          </a:r>
          <a:r>
            <a:rPr kumimoji="1" lang="ja-JP" altLang="ja-JP" sz="900" baseline="0">
              <a:solidFill>
                <a:schemeClr val="dk1"/>
              </a:solidFill>
              <a:effectLst/>
              <a:latin typeface="+mn-lt"/>
              <a:ea typeface="+mn-ea"/>
              <a:cs typeface="+mn-cs"/>
            </a:rPr>
            <a:t>令和</a:t>
          </a:r>
          <a:r>
            <a:rPr kumimoji="1" lang="en-US" altLang="ja-JP" sz="900" baseline="0">
              <a:solidFill>
                <a:schemeClr val="dk1"/>
              </a:solidFill>
              <a:effectLst/>
              <a:latin typeface="+mn-lt"/>
              <a:ea typeface="+mn-ea"/>
              <a:cs typeface="+mn-cs"/>
            </a:rPr>
            <a:t>2</a:t>
          </a:r>
          <a:r>
            <a:rPr kumimoji="1" lang="ja-JP" altLang="ja-JP" sz="900" baseline="0">
              <a:solidFill>
                <a:schemeClr val="dk1"/>
              </a:solidFill>
              <a:effectLst/>
              <a:latin typeface="+mn-lt"/>
              <a:ea typeface="+mn-ea"/>
              <a:cs typeface="+mn-cs"/>
            </a:rPr>
            <a:t>年度において</a:t>
          </a:r>
          <a:r>
            <a:rPr kumimoji="1" lang="ja-JP" altLang="en-US" sz="900" baseline="0">
              <a:solidFill>
                <a:schemeClr val="dk1"/>
              </a:solidFill>
              <a:effectLst/>
              <a:latin typeface="+mn-lt"/>
              <a:ea typeface="+mn-ea"/>
              <a:cs typeface="+mn-cs"/>
            </a:rPr>
            <a:t>は</a:t>
          </a:r>
          <a:r>
            <a:rPr kumimoji="1" lang="ja-JP" altLang="ja-JP" sz="900" baseline="0">
              <a:solidFill>
                <a:schemeClr val="dk1"/>
              </a:solidFill>
              <a:effectLst/>
              <a:latin typeface="+mn-lt"/>
              <a:ea typeface="+mn-ea"/>
              <a:cs typeface="+mn-cs"/>
            </a:rPr>
            <a:t>上昇した</a:t>
          </a:r>
          <a:r>
            <a:rPr kumimoji="1" lang="ja-JP" altLang="en-US" sz="900" baseline="0">
              <a:solidFill>
                <a:schemeClr val="dk1"/>
              </a:solidFill>
              <a:effectLst/>
              <a:latin typeface="+mn-lt"/>
              <a:ea typeface="+mn-ea"/>
              <a:cs typeface="+mn-cs"/>
            </a:rPr>
            <a:t>が、令和</a:t>
          </a:r>
          <a:r>
            <a:rPr kumimoji="1" lang="en-US" altLang="ja-JP" sz="900" baseline="0">
              <a:solidFill>
                <a:schemeClr val="dk1"/>
              </a:solidFill>
              <a:effectLst/>
              <a:latin typeface="+mn-lt"/>
              <a:ea typeface="+mn-ea"/>
              <a:cs typeface="+mn-cs"/>
            </a:rPr>
            <a:t>3</a:t>
          </a:r>
          <a:r>
            <a:rPr kumimoji="1" lang="ja-JP" altLang="en-US" sz="900" baseline="0">
              <a:solidFill>
                <a:schemeClr val="dk1"/>
              </a:solidFill>
              <a:effectLst/>
              <a:latin typeface="+mn-lt"/>
              <a:ea typeface="+mn-ea"/>
              <a:cs typeface="+mn-cs"/>
            </a:rPr>
            <a:t>年度は</a:t>
          </a:r>
          <a:r>
            <a:rPr kumimoji="1" lang="en-US" altLang="ja-JP" sz="900" baseline="0">
              <a:solidFill>
                <a:schemeClr val="dk1"/>
              </a:solidFill>
              <a:effectLst/>
              <a:latin typeface="+mn-lt"/>
              <a:ea typeface="+mn-ea"/>
              <a:cs typeface="+mn-cs"/>
            </a:rPr>
            <a:t>0.01</a:t>
          </a:r>
          <a:r>
            <a:rPr kumimoji="1" lang="ja-JP" altLang="en-US" sz="900" baseline="0">
              <a:solidFill>
                <a:schemeClr val="dk1"/>
              </a:solidFill>
              <a:effectLst/>
              <a:latin typeface="+mn-lt"/>
              <a:ea typeface="+mn-ea"/>
              <a:cs typeface="+mn-cs"/>
            </a:rPr>
            <a:t>ポイント減となった</a:t>
          </a:r>
          <a:r>
            <a:rPr kumimoji="1" lang="ja-JP" altLang="ja-JP" sz="900" baseline="0">
              <a:solidFill>
                <a:schemeClr val="dk1"/>
              </a:solidFill>
              <a:effectLst/>
              <a:latin typeface="+mn-lt"/>
              <a:ea typeface="+mn-ea"/>
              <a:cs typeface="+mn-cs"/>
            </a:rPr>
            <a:t>。</a:t>
          </a:r>
          <a:endParaRPr lang="ja-JP" altLang="ja-JP" sz="1050">
            <a:effectLst/>
          </a:endParaRPr>
        </a:p>
        <a:p>
          <a:r>
            <a:rPr kumimoji="1" lang="ja-JP" altLang="ja-JP" sz="900" baseline="0">
              <a:solidFill>
                <a:schemeClr val="dk1"/>
              </a:solidFill>
              <a:effectLst/>
              <a:latin typeface="+mn-lt"/>
              <a:ea typeface="+mn-ea"/>
              <a:cs typeface="+mn-cs"/>
            </a:rPr>
            <a:t>　令和</a:t>
          </a:r>
          <a:r>
            <a:rPr kumimoji="1" lang="en-US" altLang="ja-JP" sz="900" baseline="0">
              <a:solidFill>
                <a:schemeClr val="dk1"/>
              </a:solidFill>
              <a:effectLst/>
              <a:latin typeface="+mn-lt"/>
              <a:ea typeface="+mn-ea"/>
              <a:cs typeface="+mn-cs"/>
            </a:rPr>
            <a:t>3</a:t>
          </a:r>
          <a:r>
            <a:rPr kumimoji="1" lang="ja-JP" altLang="ja-JP" sz="900" baseline="0">
              <a:solidFill>
                <a:schemeClr val="dk1"/>
              </a:solidFill>
              <a:effectLst/>
              <a:latin typeface="+mn-lt"/>
              <a:ea typeface="+mn-ea"/>
              <a:cs typeface="+mn-cs"/>
            </a:rPr>
            <a:t>年度は、基準財政需要額において、単位費用の増の他、地域</a:t>
          </a:r>
          <a:r>
            <a:rPr kumimoji="1" lang="ja-JP" altLang="en-US" sz="900" baseline="0">
              <a:solidFill>
                <a:schemeClr val="dk1"/>
              </a:solidFill>
              <a:effectLst/>
              <a:latin typeface="+mn-lt"/>
              <a:ea typeface="+mn-ea"/>
              <a:cs typeface="+mn-cs"/>
            </a:rPr>
            <a:t>デジタル</a:t>
          </a:r>
          <a:r>
            <a:rPr kumimoji="1" lang="ja-JP" altLang="ja-JP" sz="900" baseline="0">
              <a:solidFill>
                <a:schemeClr val="dk1"/>
              </a:solidFill>
              <a:effectLst/>
              <a:latin typeface="+mn-lt"/>
              <a:ea typeface="+mn-ea"/>
              <a:cs typeface="+mn-cs"/>
            </a:rPr>
            <a:t>社会</a:t>
          </a:r>
          <a:r>
            <a:rPr kumimoji="1" lang="ja-JP" altLang="en-US" sz="900" baseline="0">
              <a:solidFill>
                <a:schemeClr val="dk1"/>
              </a:solidFill>
              <a:effectLst/>
              <a:latin typeface="+mn-lt"/>
              <a:ea typeface="+mn-ea"/>
              <a:cs typeface="+mn-cs"/>
            </a:rPr>
            <a:t>推進</a:t>
          </a:r>
          <a:r>
            <a:rPr kumimoji="1" lang="ja-JP" altLang="ja-JP" sz="900" baseline="0">
              <a:solidFill>
                <a:schemeClr val="dk1"/>
              </a:solidFill>
              <a:effectLst/>
              <a:latin typeface="+mn-lt"/>
              <a:ea typeface="+mn-ea"/>
              <a:cs typeface="+mn-cs"/>
            </a:rPr>
            <a:t>事業費</a:t>
          </a:r>
          <a:r>
            <a:rPr kumimoji="1" lang="ja-JP" altLang="en-US" sz="900" baseline="0">
              <a:solidFill>
                <a:schemeClr val="dk1"/>
              </a:solidFill>
              <a:effectLst/>
              <a:latin typeface="+mn-lt"/>
              <a:ea typeface="+mn-ea"/>
              <a:cs typeface="+mn-cs"/>
            </a:rPr>
            <a:t>等</a:t>
          </a:r>
          <a:r>
            <a:rPr kumimoji="1" lang="ja-JP" altLang="ja-JP" sz="900" baseline="0">
              <a:solidFill>
                <a:schemeClr val="dk1"/>
              </a:solidFill>
              <a:effectLst/>
              <a:latin typeface="+mn-lt"/>
              <a:ea typeface="+mn-ea"/>
              <a:cs typeface="+mn-cs"/>
            </a:rPr>
            <a:t>の新設により約</a:t>
          </a:r>
          <a:r>
            <a:rPr kumimoji="1" lang="en-US" altLang="ja-JP" sz="900" baseline="0">
              <a:solidFill>
                <a:schemeClr val="dk1"/>
              </a:solidFill>
              <a:effectLst/>
              <a:latin typeface="+mn-lt"/>
              <a:ea typeface="+mn-ea"/>
              <a:cs typeface="+mn-cs"/>
            </a:rPr>
            <a:t>1</a:t>
          </a:r>
          <a:r>
            <a:rPr kumimoji="1" lang="ja-JP" altLang="ja-JP" sz="900" baseline="0">
              <a:solidFill>
                <a:schemeClr val="dk1"/>
              </a:solidFill>
              <a:effectLst/>
              <a:latin typeface="+mn-lt"/>
              <a:ea typeface="+mn-ea"/>
              <a:cs typeface="+mn-cs"/>
            </a:rPr>
            <a:t>億</a:t>
          </a:r>
          <a:r>
            <a:rPr kumimoji="1" lang="en-US" altLang="ja-JP" sz="900" baseline="0">
              <a:solidFill>
                <a:schemeClr val="dk1"/>
              </a:solidFill>
              <a:effectLst/>
              <a:latin typeface="+mn-lt"/>
              <a:ea typeface="+mn-ea"/>
              <a:cs typeface="+mn-cs"/>
            </a:rPr>
            <a:t>7</a:t>
          </a:r>
          <a:r>
            <a:rPr kumimoji="1" lang="ja-JP" altLang="en-US" sz="900" baseline="0">
              <a:solidFill>
                <a:schemeClr val="dk1"/>
              </a:solidFill>
              <a:effectLst/>
              <a:latin typeface="+mn-lt"/>
              <a:ea typeface="+mn-ea"/>
              <a:cs typeface="+mn-cs"/>
            </a:rPr>
            <a:t>千万</a:t>
          </a:r>
          <a:r>
            <a:rPr kumimoji="1" lang="ja-JP" altLang="ja-JP" sz="900" baseline="0">
              <a:solidFill>
                <a:schemeClr val="dk1"/>
              </a:solidFill>
              <a:effectLst/>
              <a:latin typeface="+mn-lt"/>
              <a:ea typeface="+mn-ea"/>
              <a:cs typeface="+mn-cs"/>
            </a:rPr>
            <a:t>円の増と</a:t>
          </a:r>
          <a:r>
            <a:rPr kumimoji="1" lang="ja-JP" altLang="en-US" sz="900" baseline="0">
              <a:solidFill>
                <a:schemeClr val="dk1"/>
              </a:solidFill>
              <a:effectLst/>
              <a:latin typeface="+mn-lt"/>
              <a:ea typeface="+mn-ea"/>
              <a:cs typeface="+mn-cs"/>
            </a:rPr>
            <a:t>なり</a:t>
          </a:r>
          <a:r>
            <a:rPr kumimoji="1" lang="ja-JP" altLang="ja-JP" sz="900" baseline="0">
              <a:solidFill>
                <a:schemeClr val="dk1"/>
              </a:solidFill>
              <a:effectLst/>
              <a:latin typeface="+mn-lt"/>
              <a:ea typeface="+mn-ea"/>
              <a:cs typeface="+mn-cs"/>
            </a:rPr>
            <a:t>、収入において</a:t>
          </a:r>
          <a:r>
            <a:rPr kumimoji="1" lang="ja-JP" altLang="en-US" sz="900" baseline="0">
              <a:solidFill>
                <a:schemeClr val="dk1"/>
              </a:solidFill>
              <a:effectLst/>
              <a:latin typeface="+mn-lt"/>
              <a:ea typeface="+mn-ea"/>
              <a:cs typeface="+mn-cs"/>
            </a:rPr>
            <a:t>は</a:t>
          </a:r>
          <a:r>
            <a:rPr kumimoji="1" lang="ja-JP" altLang="ja-JP" sz="900" baseline="0">
              <a:solidFill>
                <a:schemeClr val="dk1"/>
              </a:solidFill>
              <a:effectLst/>
              <a:latin typeface="+mn-lt"/>
              <a:ea typeface="+mn-ea"/>
              <a:cs typeface="+mn-cs"/>
            </a:rPr>
            <a:t>市町村民税のうち法人税割</a:t>
          </a:r>
          <a:r>
            <a:rPr kumimoji="1" lang="ja-JP" altLang="en-US" sz="900" baseline="0">
              <a:solidFill>
                <a:schemeClr val="dk1"/>
              </a:solidFill>
              <a:effectLst/>
              <a:latin typeface="+mn-lt"/>
              <a:ea typeface="+mn-ea"/>
              <a:cs typeface="+mn-cs"/>
            </a:rPr>
            <a:t>や所得割</a:t>
          </a:r>
          <a:r>
            <a:rPr kumimoji="1" lang="ja-JP" altLang="ja-JP" sz="900" baseline="0">
              <a:solidFill>
                <a:schemeClr val="dk1"/>
              </a:solidFill>
              <a:effectLst/>
              <a:latin typeface="+mn-lt"/>
              <a:ea typeface="+mn-ea"/>
              <a:cs typeface="+mn-cs"/>
            </a:rPr>
            <a:t>において大幅な</a:t>
          </a:r>
          <a:r>
            <a:rPr kumimoji="1" lang="ja-JP" altLang="en-US" sz="900" baseline="0">
              <a:solidFill>
                <a:schemeClr val="dk1"/>
              </a:solidFill>
              <a:effectLst/>
              <a:latin typeface="+mn-lt"/>
              <a:ea typeface="+mn-ea"/>
              <a:cs typeface="+mn-cs"/>
            </a:rPr>
            <a:t>減</a:t>
          </a:r>
          <a:r>
            <a:rPr kumimoji="1" lang="ja-JP" altLang="ja-JP" sz="900" baseline="0">
              <a:solidFill>
                <a:schemeClr val="dk1"/>
              </a:solidFill>
              <a:effectLst/>
              <a:latin typeface="+mn-lt"/>
              <a:ea typeface="+mn-ea"/>
              <a:cs typeface="+mn-cs"/>
            </a:rPr>
            <a:t>とな</a:t>
          </a:r>
          <a:r>
            <a:rPr kumimoji="1" lang="ja-JP" altLang="en-US" sz="900" baseline="0">
              <a:solidFill>
                <a:schemeClr val="dk1"/>
              </a:solidFill>
              <a:effectLst/>
              <a:latin typeface="+mn-lt"/>
              <a:ea typeface="+mn-ea"/>
              <a:cs typeface="+mn-cs"/>
            </a:rPr>
            <a:t>ったことから、</a:t>
          </a:r>
          <a:r>
            <a:rPr kumimoji="1" lang="ja-JP" altLang="ja-JP" sz="900" baseline="0">
              <a:solidFill>
                <a:schemeClr val="dk1"/>
              </a:solidFill>
              <a:effectLst/>
              <a:latin typeface="+mn-lt"/>
              <a:ea typeface="+mn-ea"/>
              <a:cs typeface="+mn-cs"/>
            </a:rPr>
            <a:t>基準財政収入額全体で、約</a:t>
          </a:r>
          <a:r>
            <a:rPr kumimoji="1" lang="en-US" altLang="ja-JP" sz="900" baseline="0">
              <a:solidFill>
                <a:schemeClr val="dk1"/>
              </a:solidFill>
              <a:effectLst/>
              <a:latin typeface="+mn-lt"/>
              <a:ea typeface="+mn-ea"/>
              <a:cs typeface="+mn-cs"/>
            </a:rPr>
            <a:t>1</a:t>
          </a:r>
          <a:r>
            <a:rPr kumimoji="1" lang="ja-JP" altLang="ja-JP" sz="900" baseline="0">
              <a:solidFill>
                <a:schemeClr val="dk1"/>
              </a:solidFill>
              <a:effectLst/>
              <a:latin typeface="+mn-lt"/>
              <a:ea typeface="+mn-ea"/>
              <a:cs typeface="+mn-cs"/>
            </a:rPr>
            <a:t>億</a:t>
          </a:r>
          <a:r>
            <a:rPr kumimoji="1" lang="en-US" altLang="ja-JP" sz="900" baseline="0">
              <a:solidFill>
                <a:schemeClr val="dk1"/>
              </a:solidFill>
              <a:effectLst/>
              <a:latin typeface="+mn-lt"/>
              <a:ea typeface="+mn-ea"/>
              <a:cs typeface="+mn-cs"/>
            </a:rPr>
            <a:t>3</a:t>
          </a:r>
          <a:r>
            <a:rPr kumimoji="1" lang="ja-JP" altLang="en-US" sz="900" baseline="0">
              <a:solidFill>
                <a:schemeClr val="dk1"/>
              </a:solidFill>
              <a:effectLst/>
              <a:latin typeface="+mn-lt"/>
              <a:ea typeface="+mn-ea"/>
              <a:cs typeface="+mn-cs"/>
            </a:rPr>
            <a:t>千万</a:t>
          </a:r>
          <a:r>
            <a:rPr kumimoji="1" lang="ja-JP" altLang="ja-JP" sz="900" baseline="0">
              <a:solidFill>
                <a:schemeClr val="dk1"/>
              </a:solidFill>
              <a:effectLst/>
              <a:latin typeface="+mn-lt"/>
              <a:ea typeface="+mn-ea"/>
              <a:cs typeface="+mn-cs"/>
            </a:rPr>
            <a:t>円の</a:t>
          </a:r>
          <a:r>
            <a:rPr kumimoji="1" lang="ja-JP" altLang="en-US" sz="900" baseline="0">
              <a:solidFill>
                <a:schemeClr val="dk1"/>
              </a:solidFill>
              <a:effectLst/>
              <a:latin typeface="+mn-lt"/>
              <a:ea typeface="+mn-ea"/>
              <a:cs typeface="+mn-cs"/>
            </a:rPr>
            <a:t>減</a:t>
          </a:r>
          <a:r>
            <a:rPr kumimoji="1" lang="ja-JP" altLang="ja-JP" sz="900" baseline="0">
              <a:solidFill>
                <a:schemeClr val="dk1"/>
              </a:solidFill>
              <a:effectLst/>
              <a:latin typeface="+mn-lt"/>
              <a:ea typeface="+mn-ea"/>
              <a:cs typeface="+mn-cs"/>
            </a:rPr>
            <a:t>となった結果、単年度では</a:t>
          </a:r>
          <a:r>
            <a:rPr kumimoji="1" lang="en-US" altLang="ja-JP" sz="900" baseline="0">
              <a:solidFill>
                <a:schemeClr val="dk1"/>
              </a:solidFill>
              <a:effectLst/>
              <a:latin typeface="+mn-lt"/>
              <a:ea typeface="+mn-ea"/>
              <a:cs typeface="+mn-cs"/>
            </a:rPr>
            <a:t>0.07</a:t>
          </a:r>
          <a:r>
            <a:rPr kumimoji="1" lang="ja-JP" altLang="ja-JP" sz="900" baseline="0">
              <a:solidFill>
                <a:schemeClr val="dk1"/>
              </a:solidFill>
              <a:effectLst/>
              <a:latin typeface="+mn-lt"/>
              <a:ea typeface="+mn-ea"/>
              <a:cs typeface="+mn-cs"/>
            </a:rPr>
            <a:t>ポイント</a:t>
          </a:r>
          <a:r>
            <a:rPr kumimoji="1" lang="ja-JP" altLang="en-US" sz="900" baseline="0">
              <a:solidFill>
                <a:schemeClr val="dk1"/>
              </a:solidFill>
              <a:effectLst/>
              <a:latin typeface="+mn-lt"/>
              <a:ea typeface="+mn-ea"/>
              <a:cs typeface="+mn-cs"/>
            </a:rPr>
            <a:t>減</a:t>
          </a:r>
          <a:r>
            <a:rPr kumimoji="1" lang="ja-JP" altLang="ja-JP" sz="900" baseline="0">
              <a:solidFill>
                <a:schemeClr val="dk1"/>
              </a:solidFill>
              <a:effectLst/>
              <a:latin typeface="+mn-lt"/>
              <a:ea typeface="+mn-ea"/>
              <a:cs typeface="+mn-cs"/>
            </a:rPr>
            <a:t>の</a:t>
          </a:r>
          <a:r>
            <a:rPr kumimoji="1" lang="en-US" altLang="ja-JP" sz="900" baseline="0">
              <a:solidFill>
                <a:schemeClr val="dk1"/>
              </a:solidFill>
              <a:effectLst/>
              <a:latin typeface="+mn-lt"/>
              <a:ea typeface="+mn-ea"/>
              <a:cs typeface="+mn-cs"/>
            </a:rPr>
            <a:t>0.647</a:t>
          </a:r>
          <a:r>
            <a:rPr kumimoji="1" lang="ja-JP" altLang="ja-JP" sz="900" baseline="0">
              <a:solidFill>
                <a:schemeClr val="dk1"/>
              </a:solidFill>
              <a:effectLst/>
              <a:latin typeface="+mn-lt"/>
              <a:ea typeface="+mn-ea"/>
              <a:cs typeface="+mn-cs"/>
            </a:rPr>
            <a:t>となり、３ヶ年平均では</a:t>
          </a:r>
          <a:r>
            <a:rPr kumimoji="1" lang="en-US" altLang="ja-JP" sz="900" baseline="0">
              <a:solidFill>
                <a:schemeClr val="dk1"/>
              </a:solidFill>
              <a:effectLst/>
              <a:latin typeface="+mn-lt"/>
              <a:ea typeface="+mn-ea"/>
              <a:cs typeface="+mn-cs"/>
            </a:rPr>
            <a:t>0.01</a:t>
          </a:r>
          <a:r>
            <a:rPr kumimoji="1" lang="ja-JP" altLang="ja-JP" sz="900" baseline="0">
              <a:solidFill>
                <a:schemeClr val="dk1"/>
              </a:solidFill>
              <a:effectLst/>
              <a:latin typeface="+mn-lt"/>
              <a:ea typeface="+mn-ea"/>
              <a:cs typeface="+mn-cs"/>
            </a:rPr>
            <a:t>ポイント</a:t>
          </a:r>
          <a:r>
            <a:rPr kumimoji="1" lang="ja-JP" altLang="en-US" sz="900" baseline="0">
              <a:solidFill>
                <a:schemeClr val="dk1"/>
              </a:solidFill>
              <a:effectLst/>
              <a:latin typeface="+mn-lt"/>
              <a:ea typeface="+mn-ea"/>
              <a:cs typeface="+mn-cs"/>
            </a:rPr>
            <a:t>減</a:t>
          </a:r>
          <a:r>
            <a:rPr kumimoji="1" lang="ja-JP" altLang="ja-JP" sz="900" baseline="0">
              <a:solidFill>
                <a:schemeClr val="dk1"/>
              </a:solidFill>
              <a:effectLst/>
              <a:latin typeface="+mn-lt"/>
              <a:ea typeface="+mn-ea"/>
              <a:cs typeface="+mn-cs"/>
            </a:rPr>
            <a:t>の</a:t>
          </a:r>
          <a:r>
            <a:rPr kumimoji="1" lang="en-US" altLang="ja-JP" sz="900" baseline="0">
              <a:solidFill>
                <a:schemeClr val="dk1"/>
              </a:solidFill>
              <a:effectLst/>
              <a:latin typeface="+mn-lt"/>
              <a:ea typeface="+mn-ea"/>
              <a:cs typeface="+mn-cs"/>
            </a:rPr>
            <a:t>0.68</a:t>
          </a:r>
          <a:r>
            <a:rPr kumimoji="1" lang="ja-JP" altLang="ja-JP" sz="900" baseline="0">
              <a:solidFill>
                <a:schemeClr val="dk1"/>
              </a:solidFill>
              <a:effectLst/>
              <a:latin typeface="+mn-lt"/>
              <a:ea typeface="+mn-ea"/>
              <a:cs typeface="+mn-cs"/>
            </a:rPr>
            <a:t>となった。</a:t>
          </a:r>
          <a:endParaRPr lang="ja-JP" altLang="ja-JP" sz="1050">
            <a:effectLst/>
          </a:endParaRPr>
        </a:p>
        <a:p>
          <a:pPr eaLnBrk="1" fontAlgn="auto" latinLnBrk="0" hangingPunct="1"/>
          <a:r>
            <a:rPr kumimoji="1" lang="ja-JP" altLang="ja-JP" sz="900" baseline="0">
              <a:solidFill>
                <a:schemeClr val="dk1"/>
              </a:solidFill>
              <a:effectLst/>
              <a:latin typeface="+mn-lt"/>
              <a:ea typeface="+mn-ea"/>
              <a:cs typeface="+mn-cs"/>
            </a:rPr>
            <a:t>　</a:t>
          </a:r>
          <a:r>
            <a:rPr kumimoji="1" lang="ja-JP" altLang="ja-JP" sz="900">
              <a:solidFill>
                <a:schemeClr val="dk1"/>
              </a:solidFill>
              <a:effectLst/>
              <a:latin typeface="+mn-lt"/>
              <a:ea typeface="+mn-ea"/>
              <a:cs typeface="+mn-cs"/>
            </a:rPr>
            <a:t>今後も動向を注視し、課税適正・徴収強化等による歳入の確保をはじめ、歳出抑制など、不断の行政改革を続けて行くことにより、財政基盤の強化を図っていく。</a:t>
          </a:r>
          <a:endParaRPr lang="ja-JP" altLang="ja-JP" sz="105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166688</xdr:rowOff>
    </xdr:from>
    <xdr:to>
      <xdr:col>23</xdr:col>
      <xdr:colOff>133350</xdr:colOff>
      <xdr:row>42</xdr:row>
      <xdr:rowOff>5292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19613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166688</xdr:rowOff>
    </xdr:from>
    <xdr:to>
      <xdr:col>19</xdr:col>
      <xdr:colOff>133350</xdr:colOff>
      <xdr:row>42</xdr:row>
      <xdr:rowOff>5292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1961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5292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142469</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115888</xdr:rowOff>
    </xdr:from>
    <xdr:to>
      <xdr:col>19</xdr:col>
      <xdr:colOff>184150</xdr:colOff>
      <xdr:row>42</xdr:row>
      <xdr:rowOff>46038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56215</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91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66269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福祉の充実を町政の中心施策の一つに掲げ、次世代育成クーポンを始めとする単独施策を推進していることから補助費等は類似団体と比較しても依然として高水準で推移している。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年度においては、新型コロナウイルス感染症</a:t>
          </a:r>
          <a:r>
            <a:rPr kumimoji="1" lang="ja-JP" altLang="en-US" sz="900" b="0" i="0" u="none" strike="noStrike" kern="0" cap="none" spc="0" normalizeH="0" baseline="0" noProof="0">
              <a:ln>
                <a:noFill/>
              </a:ln>
              <a:solidFill>
                <a:prstClr val="black"/>
              </a:solidFill>
              <a:effectLst/>
              <a:uLnTx/>
              <a:uFillTx/>
              <a:latin typeface="+mn-lt"/>
              <a:ea typeface="+mn-ea"/>
              <a:cs typeface="+mn-cs"/>
            </a:rPr>
            <a:t>の影響や職員構成の変動</a:t>
          </a:r>
          <a:r>
            <a:rPr kumimoji="1" lang="ja-JP" altLang="ja-JP" sz="900" b="0" i="0" u="none" strike="noStrike" kern="0" cap="none" spc="0" normalizeH="0" baseline="0" noProof="0">
              <a:ln>
                <a:noFill/>
              </a:ln>
              <a:solidFill>
                <a:prstClr val="black"/>
              </a:solidFill>
              <a:effectLst/>
              <a:uLnTx/>
              <a:uFillTx/>
              <a:latin typeface="+mn-lt"/>
              <a:ea typeface="+mn-ea"/>
              <a:cs typeface="+mn-cs"/>
            </a:rPr>
            <a:t>などに伴い</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経常経費</a:t>
          </a:r>
          <a:r>
            <a:rPr kumimoji="1" lang="ja-JP" altLang="en-US" sz="900" b="0" i="0" u="none" strike="noStrike" kern="0" cap="none" spc="0" normalizeH="0" baseline="0" noProof="0">
              <a:ln>
                <a:noFill/>
              </a:ln>
              <a:solidFill>
                <a:prstClr val="black"/>
              </a:solidFill>
              <a:effectLst/>
              <a:uLnTx/>
              <a:uFillTx/>
              <a:latin typeface="+mn-lt"/>
              <a:ea typeface="+mn-ea"/>
              <a:cs typeface="+mn-cs"/>
            </a:rPr>
            <a:t>が</a:t>
          </a:r>
          <a:r>
            <a:rPr kumimoji="1" lang="ja-JP" altLang="ja-JP" sz="900" b="0" i="0" u="none" strike="noStrike" kern="0" cap="none" spc="0" normalizeH="0" baseline="0" noProof="0">
              <a:ln>
                <a:noFill/>
              </a:ln>
              <a:solidFill>
                <a:prstClr val="black"/>
              </a:solidFill>
              <a:effectLst/>
              <a:uLnTx/>
              <a:uFillTx/>
              <a:latin typeface="+mn-lt"/>
              <a:ea typeface="+mn-ea"/>
              <a:cs typeface="+mn-cs"/>
            </a:rPr>
            <a:t>全体で約</a:t>
          </a:r>
          <a:r>
            <a:rPr kumimoji="1" lang="en-US" altLang="ja-JP" sz="900" b="0" i="0" u="none" strike="noStrike" kern="0" cap="none" spc="0" normalizeH="0" baseline="0" noProof="0">
              <a:ln>
                <a:noFill/>
              </a:ln>
              <a:solidFill>
                <a:prstClr val="black"/>
              </a:solidFill>
              <a:effectLst/>
              <a:uLnTx/>
              <a:uFillTx/>
              <a:latin typeface="+mn-lt"/>
              <a:ea typeface="+mn-ea"/>
              <a:cs typeface="+mn-cs"/>
            </a:rPr>
            <a:t>1,320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万円の減となったことに加え、経常経費特定財源において</a:t>
          </a:r>
          <a:r>
            <a:rPr kumimoji="1" lang="ja-JP" altLang="en-US" sz="900" b="0" i="0" u="none" strike="noStrike" kern="0" cap="none" spc="0" normalizeH="0" baseline="0" noProof="0">
              <a:ln>
                <a:noFill/>
              </a:ln>
              <a:solidFill>
                <a:prstClr val="black"/>
              </a:solidFill>
              <a:effectLst/>
              <a:uLnTx/>
              <a:uFillTx/>
              <a:latin typeface="+mn-lt"/>
              <a:ea typeface="+mn-ea"/>
              <a:cs typeface="+mn-cs"/>
            </a:rPr>
            <a:t>約</a:t>
          </a:r>
          <a:r>
            <a:rPr kumimoji="1" lang="en-US" altLang="ja-JP" sz="900" b="0" i="0" u="none" strike="noStrike" kern="0" cap="none" spc="0" normalizeH="0" baseline="0" noProof="0">
              <a:ln>
                <a:noFill/>
              </a:ln>
              <a:solidFill>
                <a:prstClr val="black"/>
              </a:solidFill>
              <a:effectLst/>
              <a:uLnTx/>
              <a:uFillTx/>
              <a:latin typeface="+mn-lt"/>
              <a:ea typeface="+mn-ea"/>
              <a:cs typeface="+mn-cs"/>
            </a:rPr>
            <a:t>3,200</a:t>
          </a:r>
          <a:r>
            <a:rPr kumimoji="1" lang="ja-JP" altLang="ja-JP" sz="900" b="0" i="0" u="none" strike="noStrike" kern="0" cap="none" spc="0" normalizeH="0" baseline="0" noProof="0">
              <a:ln>
                <a:noFill/>
              </a:ln>
              <a:solidFill>
                <a:prstClr val="black"/>
              </a:solidFill>
              <a:effectLst/>
              <a:uLnTx/>
              <a:uFillTx/>
              <a:latin typeface="+mn-lt"/>
              <a:ea typeface="+mn-ea"/>
              <a:cs typeface="+mn-cs"/>
            </a:rPr>
            <a:t>万円増となったことから、経常経費充当一般財源は前年度比約</a:t>
          </a:r>
          <a:r>
            <a:rPr kumimoji="1" lang="en-US" altLang="ja-JP" sz="900" b="0" i="0" u="none" strike="noStrike" kern="0" cap="none" spc="0" normalizeH="0" baseline="0" noProof="0">
              <a:ln>
                <a:noFill/>
              </a:ln>
              <a:solidFill>
                <a:prstClr val="black"/>
              </a:solidFill>
              <a:effectLst/>
              <a:uLnTx/>
              <a:uFillTx/>
              <a:latin typeface="+mn-lt"/>
              <a:ea typeface="+mn-ea"/>
              <a:cs typeface="+mn-cs"/>
            </a:rPr>
            <a:t>4,590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万円の減額となった。また経常一般財源については、</a:t>
          </a:r>
          <a:r>
            <a:rPr kumimoji="1" lang="ja-JP" altLang="en-US" sz="900" b="0" i="0" u="none" strike="noStrike" kern="0" cap="none" spc="0" normalizeH="0" baseline="0" noProof="0">
              <a:ln>
                <a:noFill/>
              </a:ln>
              <a:solidFill>
                <a:prstClr val="black"/>
              </a:solidFill>
              <a:effectLst/>
              <a:uLnTx/>
              <a:uFillTx/>
              <a:latin typeface="+mn-lt"/>
              <a:ea typeface="+mn-ea"/>
              <a:cs typeface="+mn-cs"/>
            </a:rPr>
            <a:t>地方税は大幅な減となったものの、</a:t>
          </a:r>
          <a:r>
            <a:rPr kumimoji="1" lang="ja-JP" altLang="ja-JP" sz="900" b="0" i="0" u="none" strike="noStrike" kern="0" cap="none" spc="0" normalizeH="0" baseline="0" noProof="0">
              <a:ln>
                <a:noFill/>
              </a:ln>
              <a:solidFill>
                <a:prstClr val="black"/>
              </a:solidFill>
              <a:effectLst/>
              <a:uLnTx/>
              <a:uFillTx/>
              <a:latin typeface="+mn-lt"/>
              <a:ea typeface="+mn-ea"/>
              <a:cs typeface="+mn-cs"/>
            </a:rPr>
            <a:t>普通交付税</a:t>
          </a:r>
          <a:r>
            <a:rPr kumimoji="1" lang="ja-JP" altLang="en-US" sz="900" b="0" i="0" u="none" strike="noStrike" kern="0" cap="none" spc="0" normalizeH="0" baseline="0" noProof="0">
              <a:ln>
                <a:noFill/>
              </a:ln>
              <a:solidFill>
                <a:prstClr val="black"/>
              </a:solidFill>
              <a:effectLst/>
              <a:uLnTx/>
              <a:uFillTx/>
              <a:latin typeface="+mn-lt"/>
              <a:ea typeface="+mn-ea"/>
              <a:cs typeface="+mn-cs"/>
            </a:rPr>
            <a:t>がそれを上回る</a:t>
          </a:r>
          <a:r>
            <a:rPr kumimoji="1" lang="ja-JP" altLang="ja-JP" sz="900" b="0" i="0" u="none" strike="noStrike" kern="0" cap="none" spc="0" normalizeH="0" baseline="0" noProof="0">
              <a:ln>
                <a:noFill/>
              </a:ln>
              <a:solidFill>
                <a:prstClr val="black"/>
              </a:solidFill>
              <a:effectLst/>
              <a:uLnTx/>
              <a:uFillTx/>
              <a:latin typeface="+mn-lt"/>
              <a:ea typeface="+mn-ea"/>
              <a:cs typeface="+mn-cs"/>
            </a:rPr>
            <a:t>大幅な</a:t>
          </a:r>
          <a:r>
            <a:rPr kumimoji="1" lang="ja-JP" altLang="en-US" sz="900" b="0" i="0" u="none" strike="noStrike" kern="0" cap="none" spc="0" normalizeH="0" baseline="0" noProof="0">
              <a:ln>
                <a:noFill/>
              </a:ln>
              <a:solidFill>
                <a:prstClr val="black"/>
              </a:solidFill>
              <a:effectLst/>
              <a:uLnTx/>
              <a:uFillTx/>
              <a:latin typeface="+mn-lt"/>
              <a:ea typeface="+mn-ea"/>
              <a:cs typeface="+mn-cs"/>
            </a:rPr>
            <a:t>増となったこと</a:t>
          </a:r>
          <a:r>
            <a:rPr kumimoji="1" lang="ja-JP" altLang="ja-JP" sz="900" b="0" i="0" u="none" strike="noStrike" kern="0" cap="none" spc="0" normalizeH="0" baseline="0" noProof="0">
              <a:ln>
                <a:noFill/>
              </a:ln>
              <a:solidFill>
                <a:prstClr val="black"/>
              </a:solidFill>
              <a:effectLst/>
              <a:uLnTx/>
              <a:uFillTx/>
              <a:latin typeface="+mn-lt"/>
              <a:ea typeface="+mn-ea"/>
              <a:cs typeface="+mn-cs"/>
            </a:rPr>
            <a:t>より前年度比約</a:t>
          </a:r>
          <a:r>
            <a:rPr kumimoji="1" lang="en-US" altLang="ja-JP" sz="900" b="0" i="0" u="none" strike="noStrike" kern="0" cap="none" spc="0" normalizeH="0" baseline="0" noProof="0">
              <a:ln>
                <a:noFill/>
              </a:ln>
              <a:solidFill>
                <a:prstClr val="black"/>
              </a:solidFill>
              <a:effectLst/>
              <a:uLnTx/>
              <a:uFillTx/>
              <a:latin typeface="+mn-lt"/>
              <a:ea typeface="+mn-ea"/>
              <a:cs typeface="+mn-cs"/>
            </a:rPr>
            <a:t>2</a:t>
          </a:r>
          <a:r>
            <a:rPr kumimoji="1" lang="ja-JP" altLang="ja-JP" sz="900" b="0" i="0" u="none" strike="noStrike" kern="0" cap="none" spc="0" normalizeH="0" baseline="0" noProof="0">
              <a:ln>
                <a:noFill/>
              </a:ln>
              <a:solidFill>
                <a:prstClr val="black"/>
              </a:solidFill>
              <a:effectLst/>
              <a:uLnTx/>
              <a:uFillTx/>
              <a:latin typeface="+mn-lt"/>
              <a:ea typeface="+mn-ea"/>
              <a:cs typeface="+mn-cs"/>
            </a:rPr>
            <a:t>億</a:t>
          </a:r>
          <a:r>
            <a:rPr kumimoji="1" lang="en-US" altLang="ja-JP" sz="900" b="0" i="0" u="none" strike="noStrike" kern="0" cap="none" spc="0" normalizeH="0" baseline="0" noProof="0">
              <a:ln>
                <a:noFill/>
              </a:ln>
              <a:solidFill>
                <a:prstClr val="black"/>
              </a:solidFill>
              <a:effectLst/>
              <a:uLnTx/>
              <a:uFillTx/>
              <a:latin typeface="+mn-lt"/>
              <a:ea typeface="+mn-ea"/>
              <a:cs typeface="+mn-cs"/>
            </a:rPr>
            <a:t>2,660</a:t>
          </a:r>
          <a:r>
            <a:rPr kumimoji="1" lang="ja-JP" altLang="ja-JP" sz="9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a:t>
          </a:r>
          <a:r>
            <a:rPr kumimoji="1" lang="ja-JP" altLang="en-US" sz="900" b="0" i="0" u="none" strike="noStrike" kern="0" cap="none" spc="0" normalizeH="0" baseline="0" noProof="0">
              <a:ln>
                <a:noFill/>
              </a:ln>
              <a:solidFill>
                <a:prstClr val="black"/>
              </a:solidFill>
              <a:effectLst/>
              <a:uLnTx/>
              <a:uFillTx/>
              <a:latin typeface="+mn-lt"/>
              <a:ea typeface="+mn-ea"/>
              <a:cs typeface="+mn-cs"/>
            </a:rPr>
            <a:t>なったことから、</a:t>
          </a:r>
          <a:r>
            <a:rPr kumimoji="1" lang="ja-JP" altLang="ja-JP" sz="900" b="0" i="0" u="none" strike="noStrike" kern="0" cap="none" spc="0" normalizeH="0" baseline="0" noProof="0">
              <a:ln>
                <a:noFill/>
              </a:ln>
              <a:solidFill>
                <a:prstClr val="black"/>
              </a:solidFill>
              <a:effectLst/>
              <a:uLnTx/>
              <a:uFillTx/>
              <a:latin typeface="+mn-lt"/>
              <a:ea typeface="+mn-ea"/>
              <a:cs typeface="+mn-cs"/>
            </a:rPr>
            <a:t>前年度対比</a:t>
          </a:r>
          <a:r>
            <a:rPr kumimoji="1" lang="en-US" altLang="ja-JP" sz="900" b="0" i="0" u="none" strike="noStrike" kern="0" cap="none" spc="0" normalizeH="0" baseline="0" noProof="0">
              <a:ln>
                <a:noFill/>
              </a:ln>
              <a:solidFill>
                <a:prstClr val="black"/>
              </a:solidFill>
              <a:effectLst/>
              <a:uLnTx/>
              <a:uFillTx/>
              <a:latin typeface="+mn-lt"/>
              <a:ea typeface="+mn-ea"/>
              <a:cs typeface="+mn-cs"/>
            </a:rPr>
            <a:t>8.3</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改善</a:t>
          </a:r>
          <a:r>
            <a:rPr kumimoji="1" lang="ja-JP" altLang="ja-JP" sz="9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a:t>
          </a:r>
          <a:r>
            <a:rPr kumimoji="1" lang="ja-JP" altLang="en-US" sz="900" b="0" i="0" u="none" strike="noStrike" kern="0" cap="none" spc="0" normalizeH="0" baseline="0" noProof="0">
              <a:ln>
                <a:noFill/>
              </a:ln>
              <a:solidFill>
                <a:prstClr val="black"/>
              </a:solidFill>
              <a:effectLst/>
              <a:uLnTx/>
              <a:uFillTx/>
              <a:latin typeface="+mn-lt"/>
              <a:ea typeface="+mn-ea"/>
              <a:cs typeface="+mn-cs"/>
            </a:rPr>
            <a:t>普通交付税の大幅増は一時的なものであることから、</a:t>
          </a:r>
          <a:r>
            <a:rPr kumimoji="1" lang="ja-JP" altLang="ja-JP" sz="900" b="0" i="0" u="none" strike="noStrike" kern="0" cap="none" spc="0" normalizeH="0" baseline="0" noProof="0">
              <a:ln>
                <a:noFill/>
              </a:ln>
              <a:solidFill>
                <a:prstClr val="black"/>
              </a:solidFill>
              <a:effectLst/>
              <a:uLnTx/>
              <a:uFillTx/>
              <a:latin typeface="+mn-lt"/>
              <a:ea typeface="+mn-ea"/>
              <a:cs typeface="+mn-cs"/>
            </a:rPr>
            <a:t>今後も引き続き歳入確保に努め、事務事業の見直し、歳出抑制など不断の行政改革に取り組むことにより、柔軟性のある財政運営を図っていく。</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48623</xdr:rowOff>
    </xdr:from>
    <xdr:to>
      <xdr:col>23</xdr:col>
      <xdr:colOff>133350</xdr:colOff>
      <xdr:row>65</xdr:row>
      <xdr:rowOff>71301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164173"/>
          <a:ext cx="0" cy="1051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43378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18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71301</xdr:rowOff>
    </xdr:from>
    <xdr:to>
      <xdr:col>24</xdr:col>
      <xdr:colOff>12700</xdr:colOff>
      <xdr:row>65</xdr:row>
      <xdr:rowOff>71301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21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135000</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48623</xdr:rowOff>
    </xdr:from>
    <xdr:to>
      <xdr:col>24</xdr:col>
      <xdr:colOff>12700</xdr:colOff>
      <xdr:row>59</xdr:row>
      <xdr:rowOff>48623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71301</xdr:rowOff>
    </xdr:from>
    <xdr:to>
      <xdr:col>23</xdr:col>
      <xdr:colOff>133350</xdr:colOff>
      <xdr:row>67</xdr:row>
      <xdr:rowOff>14515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215551"/>
          <a:ext cx="838200" cy="28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134257</xdr:rowOff>
    </xdr:from>
    <xdr:to>
      <xdr:col>19</xdr:col>
      <xdr:colOff>133350</xdr:colOff>
      <xdr:row>67</xdr:row>
      <xdr:rowOff>14515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4499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134257</xdr:rowOff>
    </xdr:from>
    <xdr:to>
      <xdr:col>15</xdr:col>
      <xdr:colOff>82550</xdr:colOff>
      <xdr:row>67</xdr:row>
      <xdr:rowOff>159294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449957"/>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139337</xdr:rowOff>
    </xdr:from>
    <xdr:to>
      <xdr:col>15</xdr:col>
      <xdr:colOff>133350</xdr:colOff>
      <xdr:row>64</xdr:row>
      <xdr:rowOff>69487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79664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7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111034</xdr:rowOff>
    </xdr:from>
    <xdr:to>
      <xdr:col>11</xdr:col>
      <xdr:colOff>31750</xdr:colOff>
      <xdr:row>67</xdr:row>
      <xdr:rowOff>159294</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5981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118654</xdr:rowOff>
    </xdr:from>
    <xdr:to>
      <xdr:col>11</xdr:col>
      <xdr:colOff>82550</xdr:colOff>
      <xdr:row>64</xdr:row>
      <xdr:rowOff>48804</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58981</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68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101419</xdr:rowOff>
    </xdr:from>
    <xdr:to>
      <xdr:col>7</xdr:col>
      <xdr:colOff>31750</xdr:colOff>
      <xdr:row>64</xdr:row>
      <xdr:rowOff>31569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41746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20501</xdr:rowOff>
    </xdr:from>
    <xdr:to>
      <xdr:col>23</xdr:col>
      <xdr:colOff>184150</xdr:colOff>
      <xdr:row>65</xdr:row>
      <xdr:rowOff>122101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87828</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06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135165</xdr:rowOff>
    </xdr:from>
    <xdr:to>
      <xdr:col>19</xdr:col>
      <xdr:colOff>184150</xdr:colOff>
      <xdr:row>67</xdr:row>
      <xdr:rowOff>65315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4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50092</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5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83457</xdr:rowOff>
    </xdr:from>
    <xdr:to>
      <xdr:col>15</xdr:col>
      <xdr:colOff>133350</xdr:colOff>
      <xdr:row>67</xdr:row>
      <xdr:rowOff>13607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169834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48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108494</xdr:rowOff>
    </xdr:from>
    <xdr:to>
      <xdr:col>11</xdr:col>
      <xdr:colOff>82550</xdr:colOff>
      <xdr:row>68</xdr:row>
      <xdr:rowOff>38644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5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23421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68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60234</xdr:rowOff>
    </xdr:from>
    <xdr:to>
      <xdr:col>7</xdr:col>
      <xdr:colOff>31750</xdr:colOff>
      <xdr:row>67</xdr:row>
      <xdr:rowOff>161834</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5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146611</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63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人口については、区画整理事業や政策効果等により増加をたどってきたが、</a:t>
          </a:r>
          <a:r>
            <a:rPr kumimoji="1" lang="ja-JP" altLang="en-US" sz="800" b="0" i="0" u="none" strike="noStrike" kern="0" cap="none" spc="0" normalizeH="0" baseline="0" noProof="0">
              <a:ln>
                <a:noFill/>
              </a:ln>
              <a:solidFill>
                <a:prstClr val="black"/>
              </a:solidFill>
              <a:effectLst/>
              <a:uLnTx/>
              <a:uFillTx/>
              <a:latin typeface="+mn-lt"/>
              <a:ea typeface="+mn-ea"/>
              <a:cs typeface="+mn-cs"/>
            </a:rPr>
            <a:t>平成</a:t>
          </a:r>
          <a:r>
            <a:rPr kumimoji="1" lang="en-US" altLang="ja-JP" sz="800" b="0" i="0" u="none" strike="noStrike" kern="0" cap="none" spc="0" normalizeH="0" baseline="0" noProof="0">
              <a:ln>
                <a:noFill/>
              </a:ln>
              <a:solidFill>
                <a:prstClr val="black"/>
              </a:solidFill>
              <a:effectLst/>
              <a:uLnTx/>
              <a:uFillTx/>
              <a:latin typeface="+mn-lt"/>
              <a:ea typeface="+mn-ea"/>
              <a:cs typeface="+mn-cs"/>
            </a:rPr>
            <a:t>28</a:t>
          </a:r>
          <a:r>
            <a:rPr kumimoji="1" lang="ja-JP" altLang="ja-JP" sz="800" b="0" i="0" u="none" strike="noStrike" kern="0" cap="none" spc="0" normalizeH="0" baseline="0" noProof="0">
              <a:ln>
                <a:noFill/>
              </a:ln>
              <a:solidFill>
                <a:prstClr val="black"/>
              </a:solidFill>
              <a:effectLst/>
              <a:uLnTx/>
              <a:uFillTx/>
              <a:latin typeface="+mn-lt"/>
              <a:ea typeface="+mn-ea"/>
              <a:cs typeface="+mn-cs"/>
            </a:rPr>
            <a:t>年度からは減少傾向が続いている。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ヵ年の決算額動向としては、令和元年度までは大きな変動がなかったものの、令和</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年度において制度変更や新型コロナウイルス感染症に伴う対応を要因とし</a:t>
          </a:r>
          <a:r>
            <a:rPr kumimoji="1" lang="ja-JP" altLang="en-US" sz="800" b="0" i="0" u="none" strike="noStrike" kern="0" cap="none" spc="0" normalizeH="0" baseline="0" noProof="0">
              <a:ln>
                <a:noFill/>
              </a:ln>
              <a:solidFill>
                <a:prstClr val="black"/>
              </a:solidFill>
              <a:effectLst/>
              <a:uLnTx/>
              <a:uFillTx/>
              <a:latin typeface="+mn-lt"/>
              <a:ea typeface="+mn-ea"/>
              <a:cs typeface="+mn-cs"/>
            </a:rPr>
            <a:t>て</a:t>
          </a:r>
          <a:r>
            <a:rPr kumimoji="1" lang="ja-JP" altLang="ja-JP" sz="800" b="0" i="0" u="none" strike="noStrike" kern="0" cap="none" spc="0" normalizeH="0" baseline="0" noProof="0">
              <a:ln>
                <a:noFill/>
              </a:ln>
              <a:solidFill>
                <a:prstClr val="black"/>
              </a:solidFill>
              <a:effectLst/>
              <a:uLnTx/>
              <a:uFillTx/>
              <a:latin typeface="+mn-lt"/>
              <a:ea typeface="+mn-ea"/>
              <a:cs typeface="+mn-cs"/>
            </a:rPr>
            <a:t>増加とな</a:t>
          </a:r>
          <a:r>
            <a:rPr kumimoji="1" lang="ja-JP" altLang="en-US" sz="800" b="0" i="0" u="none" strike="noStrike" kern="0" cap="none" spc="0" normalizeH="0" baseline="0" noProof="0">
              <a:ln>
                <a:noFill/>
              </a:ln>
              <a:solidFill>
                <a:prstClr val="black"/>
              </a:solidFill>
              <a:effectLst/>
              <a:uLnTx/>
              <a:uFillTx/>
              <a:latin typeface="+mn-lt"/>
              <a:ea typeface="+mn-ea"/>
              <a:cs typeface="+mn-cs"/>
            </a:rPr>
            <a:t>り、令和</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en-US" sz="800" b="0" i="0" u="none" strike="noStrike" kern="0" cap="none" spc="0" normalizeH="0" baseline="0" noProof="0">
              <a:ln>
                <a:noFill/>
              </a:ln>
              <a:solidFill>
                <a:prstClr val="black"/>
              </a:solidFill>
              <a:effectLst/>
              <a:uLnTx/>
              <a:uFillTx/>
              <a:latin typeface="+mn-lt"/>
              <a:ea typeface="+mn-ea"/>
              <a:cs typeface="+mn-cs"/>
            </a:rPr>
            <a:t>年度においても増加となった</a:t>
          </a:r>
          <a:r>
            <a:rPr kumimoji="1" lang="ja-JP" altLang="ja-JP" sz="800" b="0" i="0" u="none" strike="noStrike" kern="0" cap="none" spc="0" normalizeH="0" baseline="0" noProof="0">
              <a:ln>
                <a:noFill/>
              </a:ln>
              <a:solidFill>
                <a:prstClr val="black"/>
              </a:solidFill>
              <a:effectLst/>
              <a:uLnTx/>
              <a:uFillTx/>
              <a:latin typeface="+mn-lt"/>
              <a:ea typeface="+mn-ea"/>
              <a:cs typeface="+mn-cs"/>
            </a:rPr>
            <a:t>。</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前年度比においては、人件費は</a:t>
          </a:r>
          <a:r>
            <a:rPr kumimoji="1" lang="ja-JP" altLang="en-US" sz="800" b="0" i="0" u="none" strike="noStrike" kern="0" cap="none" spc="0" normalizeH="0" baseline="0" noProof="0">
              <a:ln>
                <a:noFill/>
              </a:ln>
              <a:solidFill>
                <a:prstClr val="black"/>
              </a:solidFill>
              <a:effectLst/>
              <a:uLnTx/>
              <a:uFillTx/>
              <a:latin typeface="+mn-lt"/>
              <a:ea typeface="+mn-ea"/>
              <a:cs typeface="+mn-cs"/>
            </a:rPr>
            <a:t>新型コロナウイルス感染症のワクチン接種に伴う医師報酬や会計年度任用職員等</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増加</a:t>
          </a:r>
          <a:r>
            <a:rPr kumimoji="1" lang="ja-JP" altLang="ja-JP" sz="800" b="0" i="0" u="none" strike="noStrike" kern="0" cap="none" spc="0" normalizeH="0" baseline="0" noProof="0">
              <a:ln>
                <a:noFill/>
              </a:ln>
              <a:solidFill>
                <a:prstClr val="black"/>
              </a:solidFill>
              <a:effectLst/>
              <a:uLnTx/>
              <a:uFillTx/>
              <a:latin typeface="+mn-lt"/>
              <a:ea typeface="+mn-ea"/>
              <a:cs typeface="+mn-cs"/>
            </a:rPr>
            <a:t>に伴い増額となった。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物件費について</a:t>
          </a:r>
          <a:r>
            <a:rPr kumimoji="1" lang="ja-JP" altLang="en-US" sz="800" b="0" i="0" u="none" strike="noStrike" kern="0" cap="none" spc="0" normalizeH="0" baseline="0" noProof="0">
              <a:ln>
                <a:noFill/>
              </a:ln>
              <a:solidFill>
                <a:prstClr val="black"/>
              </a:solidFill>
              <a:effectLst/>
              <a:uLnTx/>
              <a:uFillTx/>
              <a:latin typeface="+mn-lt"/>
              <a:ea typeface="+mn-ea"/>
              <a:cs typeface="+mn-cs"/>
            </a:rPr>
            <a:t>も</a:t>
          </a: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人件費と同様</a:t>
          </a:r>
          <a:r>
            <a:rPr kumimoji="1" lang="ja-JP" altLang="ja-JP" sz="800" b="0" i="0" u="none" strike="noStrike" kern="0" cap="none" spc="0" normalizeH="0" baseline="0" noProof="0">
              <a:ln>
                <a:noFill/>
              </a:ln>
              <a:solidFill>
                <a:prstClr val="black"/>
              </a:solidFill>
              <a:effectLst/>
              <a:uLnTx/>
              <a:uFillTx/>
              <a:latin typeface="+mn-lt"/>
              <a:ea typeface="+mn-ea"/>
              <a:cs typeface="+mn-cs"/>
            </a:rPr>
            <a:t>新型コロナウイルスワクチンの接種体制確保に伴う</a:t>
          </a:r>
          <a:r>
            <a:rPr kumimoji="1" lang="ja-JP" altLang="en-US" sz="800" b="0" i="0" u="none" strike="noStrike" kern="0" cap="none" spc="0" normalizeH="0" baseline="0" noProof="0">
              <a:ln>
                <a:noFill/>
              </a:ln>
              <a:solidFill>
                <a:prstClr val="black"/>
              </a:solidFill>
              <a:effectLst/>
              <a:uLnTx/>
              <a:uFillTx/>
              <a:latin typeface="+mn-lt"/>
              <a:ea typeface="+mn-ea"/>
              <a:cs typeface="+mn-cs"/>
            </a:rPr>
            <a:t>増や、公共施設の解体工事</a:t>
          </a:r>
          <a:r>
            <a:rPr kumimoji="1" lang="ja-JP" altLang="ja-JP" sz="800" b="0" i="0" u="none" strike="noStrike" kern="0" cap="none" spc="0" normalizeH="0" baseline="0" noProof="0">
              <a:ln>
                <a:noFill/>
              </a:ln>
              <a:solidFill>
                <a:prstClr val="black"/>
              </a:solidFill>
              <a:effectLst/>
              <a:uLnTx/>
              <a:uFillTx/>
              <a:latin typeface="+mn-lt"/>
              <a:ea typeface="+mn-ea"/>
              <a:cs typeface="+mn-cs"/>
            </a:rPr>
            <a:t>などにより増額と</a:t>
          </a:r>
          <a:r>
            <a:rPr kumimoji="1" lang="ja-JP" altLang="en-US" sz="800" b="0" i="0" u="none" strike="noStrike" kern="0" cap="none" spc="0" normalizeH="0" baseline="0" noProof="0">
              <a:ln>
                <a:noFill/>
              </a:ln>
              <a:solidFill>
                <a:prstClr val="black"/>
              </a:solidFill>
              <a:effectLst/>
              <a:uLnTx/>
              <a:uFillTx/>
              <a:latin typeface="+mn-lt"/>
              <a:ea typeface="+mn-ea"/>
              <a:cs typeface="+mn-cs"/>
            </a:rPr>
            <a:t>なり、</a:t>
          </a:r>
          <a:r>
            <a:rPr kumimoji="1" lang="ja-JP" altLang="ja-JP" sz="800" b="0" i="0" u="none" strike="noStrike" kern="0" cap="none" spc="0" normalizeH="0" baseline="0" noProof="0">
              <a:ln>
                <a:noFill/>
              </a:ln>
              <a:solidFill>
                <a:prstClr val="black"/>
              </a:solidFill>
              <a:effectLst/>
              <a:uLnTx/>
              <a:uFillTx/>
              <a:latin typeface="+mn-lt"/>
              <a:ea typeface="+mn-ea"/>
              <a:cs typeface="+mn-cs"/>
            </a:rPr>
            <a:t>全体として経費の大幅増から前年度比で大きな増加となっている。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56393</xdr:rowOff>
    </xdr:from>
    <xdr:to>
      <xdr:col>23</xdr:col>
      <xdr:colOff>133350</xdr:colOff>
      <xdr:row>84</xdr:row>
      <xdr:rowOff>115785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458193"/>
          <a:ext cx="838200" cy="5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97678</xdr:rowOff>
    </xdr:from>
    <xdr:to>
      <xdr:col>19</xdr:col>
      <xdr:colOff>133350</xdr:colOff>
      <xdr:row>84</xdr:row>
      <xdr:rowOff>56393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328028"/>
          <a:ext cx="889000" cy="13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58885</xdr:rowOff>
    </xdr:from>
    <xdr:to>
      <xdr:col>15</xdr:col>
      <xdr:colOff>82550</xdr:colOff>
      <xdr:row>83</xdr:row>
      <xdr:rowOff>97678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289235"/>
          <a:ext cx="889000" cy="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143212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54815</xdr:rowOff>
    </xdr:from>
    <xdr:to>
      <xdr:col>11</xdr:col>
      <xdr:colOff>31750</xdr:colOff>
      <xdr:row>83</xdr:row>
      <xdr:rowOff>58885</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285165"/>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77441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64985</xdr:rowOff>
    </xdr:from>
    <xdr:to>
      <xdr:col>23</xdr:col>
      <xdr:colOff>184150</xdr:colOff>
      <xdr:row>84</xdr:row>
      <xdr:rowOff>166585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46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37062</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43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5593</xdr:rowOff>
    </xdr:from>
    <xdr:to>
      <xdr:col>19</xdr:col>
      <xdr:colOff>184150</xdr:colOff>
      <xdr:row>84</xdr:row>
      <xdr:rowOff>107193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40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91970</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493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46878</xdr:rowOff>
    </xdr:from>
    <xdr:to>
      <xdr:col>15</xdr:col>
      <xdr:colOff>133350</xdr:colOff>
      <xdr:row>83</xdr:row>
      <xdr:rowOff>148478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2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133255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36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8085</xdr:rowOff>
    </xdr:from>
    <xdr:to>
      <xdr:col>11</xdr:col>
      <xdr:colOff>82550</xdr:colOff>
      <xdr:row>83</xdr:row>
      <xdr:rowOff>109685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2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119862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00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4015</xdr:rowOff>
    </xdr:from>
    <xdr:to>
      <xdr:col>7</xdr:col>
      <xdr:colOff>31750</xdr:colOff>
      <xdr:row>83</xdr:row>
      <xdr:rowOff>105615</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2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90392</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32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都表に準じた給料表を適用しており、行政改革の取り組みとして継続的に見直し・対策を講じている。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具体的には、給料４％削減（</a:t>
          </a:r>
          <a:r>
            <a:rPr kumimoji="1" lang="en-US" altLang="ja-JP" sz="900" b="0" i="0" u="none" strike="noStrike" kern="0" cap="none" spc="0" normalizeH="0" baseline="0" noProof="0">
              <a:ln>
                <a:noFill/>
              </a:ln>
              <a:solidFill>
                <a:prstClr val="black"/>
              </a:solidFill>
              <a:effectLst/>
              <a:uLnTx/>
              <a:uFillTx/>
              <a:latin typeface="+mn-lt"/>
              <a:ea typeface="+mn-ea"/>
              <a:cs typeface="+mn-cs"/>
            </a:rPr>
            <a:t>H19</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21</a:t>
          </a:r>
          <a:r>
            <a:rPr kumimoji="1" lang="ja-JP" altLang="ja-JP" sz="900" b="0" i="0" u="none" strike="noStrike" kern="0" cap="none" spc="0" normalizeH="0" baseline="0" noProof="0">
              <a:ln>
                <a:noFill/>
              </a:ln>
              <a:solidFill>
                <a:prstClr val="black"/>
              </a:solidFill>
              <a:effectLst/>
              <a:uLnTx/>
              <a:uFillTx/>
              <a:latin typeface="+mn-lt"/>
              <a:ea typeface="+mn-ea"/>
              <a:cs typeface="+mn-cs"/>
            </a:rPr>
            <a:t>）を実施し、さらに昇給抑制（</a:t>
          </a:r>
          <a:r>
            <a:rPr kumimoji="1" lang="en-US" altLang="ja-JP" sz="900" b="0" i="0" u="none" strike="noStrike" kern="0" cap="none" spc="0" normalizeH="0" baseline="0" noProof="0">
              <a:ln>
                <a:noFill/>
              </a:ln>
              <a:solidFill>
                <a:prstClr val="black"/>
              </a:solidFill>
              <a:effectLst/>
              <a:uLnTx/>
              <a:uFillTx/>
              <a:latin typeface="+mn-lt"/>
              <a:ea typeface="+mn-ea"/>
              <a:cs typeface="+mn-cs"/>
            </a:rPr>
            <a:t>H20</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21</a:t>
          </a:r>
          <a:r>
            <a:rPr kumimoji="1" lang="ja-JP" altLang="ja-JP" sz="900" b="0" i="0" u="none" strike="noStrike" kern="0" cap="none" spc="0" normalizeH="0" baseline="0" noProof="0">
              <a:ln>
                <a:noFill/>
              </a:ln>
              <a:solidFill>
                <a:prstClr val="black"/>
              </a:solidFill>
              <a:effectLst/>
              <a:uLnTx/>
              <a:uFillTx/>
              <a:latin typeface="+mn-lt"/>
              <a:ea typeface="+mn-ea"/>
              <a:cs typeface="+mn-cs"/>
            </a:rPr>
            <a:t>）を合わせて行った。また、地域手当についても</a:t>
          </a:r>
          <a:r>
            <a:rPr kumimoji="1" lang="ja-JP" altLang="en-US" sz="900" b="0" i="0" u="none" strike="noStrike" kern="0" cap="none" spc="0" normalizeH="0" baseline="0" noProof="0">
              <a:ln>
                <a:noFill/>
              </a:ln>
              <a:solidFill>
                <a:prstClr val="black"/>
              </a:solidFill>
              <a:effectLst/>
              <a:uLnTx/>
              <a:uFillTx/>
              <a:latin typeface="+mn-lt"/>
              <a:ea typeface="+mn-ea"/>
              <a:cs typeface="+mn-cs"/>
            </a:rPr>
            <a:t>平成</a:t>
          </a:r>
          <a:r>
            <a:rPr kumimoji="1" lang="en-US" altLang="ja-JP" sz="900" b="0" i="0" u="none" strike="noStrike" kern="0" cap="none" spc="0" normalizeH="0" baseline="0" noProof="0">
              <a:ln>
                <a:noFill/>
              </a:ln>
              <a:solidFill>
                <a:prstClr val="black"/>
              </a:solidFill>
              <a:effectLst/>
              <a:uLnTx/>
              <a:uFillTx/>
              <a:latin typeface="+mn-lt"/>
              <a:ea typeface="+mn-ea"/>
              <a:cs typeface="+mn-cs"/>
            </a:rPr>
            <a:t>24</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年度に見直し、削減を実施している。今後も、定員管理を含めさらに適正な人事管理に努めていく。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87376</xdr:rowOff>
    </xdr:from>
    <xdr:to>
      <xdr:col>81</xdr:col>
      <xdr:colOff>44450</xdr:colOff>
      <xdr:row>84</xdr:row>
      <xdr:rowOff>87376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4891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87376</xdr:rowOff>
    </xdr:from>
    <xdr:to>
      <xdr:col>77</xdr:col>
      <xdr:colOff>44450</xdr:colOff>
      <xdr:row>84</xdr:row>
      <xdr:rowOff>145287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489176"/>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145287</xdr:rowOff>
    </xdr:from>
    <xdr:to>
      <xdr:col>72</xdr:col>
      <xdr:colOff>203200</xdr:colOff>
      <xdr:row>84</xdr:row>
      <xdr:rowOff>145287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547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145287</xdr:rowOff>
    </xdr:from>
    <xdr:to>
      <xdr:col>68</xdr:col>
      <xdr:colOff>152400</xdr:colOff>
      <xdr:row>85</xdr:row>
      <xdr:rowOff>80011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547087"/>
          <a:ext cx="889000" cy="10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36576</xdr:rowOff>
    </xdr:from>
    <xdr:to>
      <xdr:col>81</xdr:col>
      <xdr:colOff>95250</xdr:colOff>
      <xdr:row>84</xdr:row>
      <xdr:rowOff>138176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53103</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28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36576</xdr:rowOff>
    </xdr:from>
    <xdr:to>
      <xdr:col>77</xdr:col>
      <xdr:colOff>95250</xdr:colOff>
      <xdr:row>84</xdr:row>
      <xdr:rowOff>138176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148353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94487</xdr:rowOff>
    </xdr:from>
    <xdr:to>
      <xdr:col>73</xdr:col>
      <xdr:colOff>44450</xdr:colOff>
      <xdr:row>85</xdr:row>
      <xdr:rowOff>24637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94487</xdr:rowOff>
    </xdr:from>
    <xdr:to>
      <xdr:col>68</xdr:col>
      <xdr:colOff>203200</xdr:colOff>
      <xdr:row>85</xdr:row>
      <xdr:rowOff>24637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34814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行政需要の増加、積極的な政策展開に伴い平成当初から数年間で職員数は大幅に増加した。第３セクターへの派遣や退職不補充に取り組んだ結果、現在の比較において</a:t>
          </a:r>
          <a:r>
            <a:rPr kumimoji="1" lang="ja-JP" altLang="en-US" sz="900" b="0" i="0" u="none" strike="noStrike" kern="0" cap="none" spc="0" normalizeH="0" baseline="0" noProof="0">
              <a:ln>
                <a:noFill/>
              </a:ln>
              <a:solidFill>
                <a:prstClr val="black"/>
              </a:solidFill>
              <a:effectLst/>
              <a:uLnTx/>
              <a:uFillTx/>
              <a:latin typeface="+mn-lt"/>
              <a:ea typeface="+mn-ea"/>
              <a:cs typeface="+mn-cs"/>
            </a:rPr>
            <a:t>も</a:t>
          </a:r>
          <a:r>
            <a:rPr kumimoji="1" lang="ja-JP" altLang="ja-JP" sz="900" b="0" i="0" u="none" strike="noStrike" kern="0" cap="none" spc="0" normalizeH="0" baseline="0" noProof="0">
              <a:ln>
                <a:noFill/>
              </a:ln>
              <a:solidFill>
                <a:prstClr val="black"/>
              </a:solidFill>
              <a:effectLst/>
              <a:uLnTx/>
              <a:uFillTx/>
              <a:latin typeface="+mn-lt"/>
              <a:ea typeface="+mn-ea"/>
              <a:cs typeface="+mn-cs"/>
            </a:rPr>
            <a:t>類似団体を下回る数値となっている</a:t>
          </a:r>
          <a:r>
            <a:rPr kumimoji="1" lang="ja-JP" altLang="en-US" sz="900" b="0" i="0" u="none" strike="noStrike" kern="0" cap="none" spc="0" normalizeH="0" baseline="0" noProof="0">
              <a:ln>
                <a:noFill/>
              </a:ln>
              <a:solidFill>
                <a:prstClr val="black"/>
              </a:solidFill>
              <a:effectLst/>
              <a:uLnTx/>
              <a:uFillTx/>
              <a:latin typeface="+mn-lt"/>
              <a:ea typeface="+mn-ea"/>
              <a:cs typeface="+mn-cs"/>
            </a:rPr>
            <a:t>が、令和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en-US" sz="900" b="0" i="0" u="none" strike="noStrike" kern="0" cap="none" spc="0" normalizeH="0" baseline="0" noProof="0">
              <a:ln>
                <a:noFill/>
              </a:ln>
              <a:solidFill>
                <a:prstClr val="black"/>
              </a:solidFill>
              <a:effectLst/>
              <a:uLnTx/>
              <a:uFillTx/>
              <a:latin typeface="+mn-lt"/>
              <a:ea typeface="+mn-ea"/>
              <a:cs typeface="+mn-cs"/>
            </a:rPr>
            <a:t>年度については前年度比</a:t>
          </a:r>
          <a:r>
            <a:rPr kumimoji="1" lang="en-US" altLang="ja-JP" sz="900" b="0" i="0" u="none" strike="noStrike" kern="0" cap="none" spc="0" normalizeH="0" baseline="0" noProof="0">
              <a:ln>
                <a:noFill/>
              </a:ln>
              <a:solidFill>
                <a:prstClr val="black"/>
              </a:solidFill>
              <a:effectLst/>
              <a:uLnTx/>
              <a:uFillTx/>
              <a:latin typeface="+mn-lt"/>
              <a:ea typeface="+mn-ea"/>
              <a:cs typeface="+mn-cs"/>
            </a:rPr>
            <a:t>0.02</a:t>
          </a:r>
          <a:r>
            <a:rPr kumimoji="1" lang="ja-JP" altLang="en-US" sz="900" b="0" i="0" u="none" strike="noStrike" kern="0" cap="none" spc="0" normalizeH="0" baseline="0" noProof="0">
              <a:ln>
                <a:noFill/>
              </a:ln>
              <a:solidFill>
                <a:prstClr val="black"/>
              </a:solidFill>
              <a:effectLst/>
              <a:uLnTx/>
              <a:uFillTx/>
              <a:latin typeface="+mn-lt"/>
              <a:ea typeface="+mn-ea"/>
              <a:cs typeface="+mn-cs"/>
            </a:rPr>
            <a:t>人の増となっている。昨今の人口減少に伴い、職員数の変動がなくても相対的に増加していく可能性もあることから、</a:t>
          </a:r>
          <a:r>
            <a:rPr kumimoji="1" lang="ja-JP" altLang="ja-JP" sz="900" b="0" i="0" u="none" strike="noStrike" kern="0" cap="none" spc="0" normalizeH="0" baseline="0" noProof="0">
              <a:ln>
                <a:noFill/>
              </a:ln>
              <a:solidFill>
                <a:prstClr val="black"/>
              </a:solidFill>
              <a:effectLst/>
              <a:uLnTx/>
              <a:uFillTx/>
              <a:latin typeface="+mn-lt"/>
              <a:ea typeface="+mn-ea"/>
              <a:cs typeface="+mn-cs"/>
            </a:rPr>
            <a:t>今後も最小限の退職補充（採用調整）</a:t>
          </a:r>
          <a:r>
            <a:rPr kumimoji="1" lang="ja-JP" altLang="en-US" sz="900" b="0" i="0" u="none" strike="noStrike" kern="0" cap="none" spc="0" normalizeH="0" baseline="0" noProof="0">
              <a:ln>
                <a:noFill/>
              </a:ln>
              <a:solidFill>
                <a:prstClr val="black"/>
              </a:solidFill>
              <a:effectLst/>
              <a:uLnTx/>
              <a:uFillTx/>
              <a:latin typeface="+mn-lt"/>
              <a:ea typeface="+mn-ea"/>
              <a:cs typeface="+mn-cs"/>
            </a:rPr>
            <a:t>等</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により適切な定員管理計画の推進に努めていく。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62936</xdr:rowOff>
    </xdr:from>
    <xdr:to>
      <xdr:col>81</xdr:col>
      <xdr:colOff>44450</xdr:colOff>
      <xdr:row>60</xdr:row>
      <xdr:rowOff>65617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49936"/>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48189</xdr:rowOff>
    </xdr:from>
    <xdr:to>
      <xdr:col>77</xdr:col>
      <xdr:colOff>44450</xdr:colOff>
      <xdr:row>60</xdr:row>
      <xdr:rowOff>62936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335189"/>
          <a:ext cx="8890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48189</xdr:rowOff>
    </xdr:from>
    <xdr:to>
      <xdr:col>72</xdr:col>
      <xdr:colOff>203200</xdr:colOff>
      <xdr:row>60</xdr:row>
      <xdr:rowOff>61595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335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37465</xdr:rowOff>
    </xdr:from>
    <xdr:to>
      <xdr:col>68</xdr:col>
      <xdr:colOff>152400</xdr:colOff>
      <xdr:row>60</xdr:row>
      <xdr:rowOff>61595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3244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14817</xdr:rowOff>
    </xdr:from>
    <xdr:to>
      <xdr:col>81</xdr:col>
      <xdr:colOff>95250</xdr:colOff>
      <xdr:row>60</xdr:row>
      <xdr:rowOff>116417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31344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12136</xdr:rowOff>
    </xdr:from>
    <xdr:to>
      <xdr:col>77</xdr:col>
      <xdr:colOff>95250</xdr:colOff>
      <xdr:row>60</xdr:row>
      <xdr:rowOff>113736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123913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6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168839</xdr:rowOff>
    </xdr:from>
    <xdr:to>
      <xdr:col>73</xdr:col>
      <xdr:colOff>44450</xdr:colOff>
      <xdr:row>60</xdr:row>
      <xdr:rowOff>98989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8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109166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5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10795</xdr:rowOff>
    </xdr:from>
    <xdr:to>
      <xdr:col>68</xdr:col>
      <xdr:colOff>203200</xdr:colOff>
      <xdr:row>60</xdr:row>
      <xdr:rowOff>112395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122572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償還開始に</a:t>
          </a:r>
          <a:r>
            <a:rPr kumimoji="1" lang="ja-JP" altLang="en-US" sz="900" b="0" i="0" u="none" strike="noStrike" kern="0" cap="none" spc="0" normalizeH="0" baseline="0" noProof="0">
              <a:ln>
                <a:noFill/>
              </a:ln>
              <a:solidFill>
                <a:prstClr val="black"/>
              </a:solidFill>
              <a:effectLst/>
              <a:uLnTx/>
              <a:uFillTx/>
              <a:latin typeface="+mn-lt"/>
              <a:ea typeface="+mn-ea"/>
              <a:cs typeface="+mn-cs"/>
            </a:rPr>
            <a:t>伴い</a:t>
          </a:r>
          <a:r>
            <a:rPr kumimoji="1" lang="ja-JP" altLang="ja-JP" sz="900" b="0" i="0" u="none" strike="noStrike" kern="0" cap="none" spc="0" normalizeH="0" baseline="0" noProof="0">
              <a:ln>
                <a:noFill/>
              </a:ln>
              <a:solidFill>
                <a:prstClr val="black"/>
              </a:solidFill>
              <a:effectLst/>
              <a:uLnTx/>
              <a:uFillTx/>
              <a:latin typeface="+mn-lt"/>
              <a:ea typeface="+mn-ea"/>
              <a:cs typeface="+mn-cs"/>
            </a:rPr>
            <a:t>元利償還金</a:t>
          </a:r>
          <a:r>
            <a:rPr kumimoji="1" lang="ja-JP" altLang="en-US" sz="900" b="0" i="0" u="none" strike="noStrike" kern="0" cap="none" spc="0" normalizeH="0" baseline="0" noProof="0">
              <a:ln>
                <a:noFill/>
              </a:ln>
              <a:solidFill>
                <a:prstClr val="black"/>
              </a:solidFill>
              <a:effectLst/>
              <a:uLnTx/>
              <a:uFillTx/>
              <a:latin typeface="+mn-lt"/>
              <a:ea typeface="+mn-ea"/>
              <a:cs typeface="+mn-cs"/>
            </a:rPr>
            <a:t>は</a:t>
          </a:r>
          <a:r>
            <a:rPr kumimoji="1" lang="ja-JP" altLang="ja-JP" sz="900" b="0" i="0" u="none" strike="noStrike" kern="0" cap="none" spc="0" normalizeH="0" baseline="0" noProof="0">
              <a:ln>
                <a:noFill/>
              </a:ln>
              <a:solidFill>
                <a:prstClr val="black"/>
              </a:solidFill>
              <a:effectLst/>
              <a:uLnTx/>
              <a:uFillTx/>
              <a:latin typeface="+mn-lt"/>
              <a:ea typeface="+mn-ea"/>
              <a:cs typeface="+mn-cs"/>
            </a:rPr>
            <a:t>増</a:t>
          </a:r>
          <a:r>
            <a:rPr kumimoji="1" lang="ja-JP" altLang="en-US" sz="900" b="0" i="0" u="none" strike="noStrike" kern="0" cap="none" spc="0" normalizeH="0" baseline="0" noProof="0">
              <a:ln>
                <a:noFill/>
              </a:ln>
              <a:solidFill>
                <a:prstClr val="black"/>
              </a:solidFill>
              <a:effectLst/>
              <a:uLnTx/>
              <a:uFillTx/>
              <a:latin typeface="+mn-lt"/>
              <a:ea typeface="+mn-ea"/>
              <a:cs typeface="+mn-cs"/>
            </a:rPr>
            <a:t>となったが、</a:t>
          </a:r>
          <a:r>
            <a:rPr kumimoji="1" lang="ja-JP" altLang="ja-JP" sz="900" b="0" i="0" u="none" strike="noStrike" kern="0" cap="none" spc="0" normalizeH="0" baseline="0" noProof="0">
              <a:ln>
                <a:noFill/>
              </a:ln>
              <a:solidFill>
                <a:prstClr val="black"/>
              </a:solidFill>
              <a:effectLst/>
              <a:uLnTx/>
              <a:uFillTx/>
              <a:latin typeface="+mn-lt"/>
              <a:ea typeface="+mn-ea"/>
              <a:cs typeface="+mn-cs"/>
            </a:rPr>
            <a:t>準元利償還金において</a:t>
          </a:r>
          <a:r>
            <a:rPr kumimoji="1" lang="ja-JP" altLang="en-US" sz="900" b="0" i="0" u="none" strike="noStrike" kern="0" cap="none" spc="0" normalizeH="0" baseline="0" noProof="0">
              <a:ln>
                <a:noFill/>
              </a:ln>
              <a:solidFill>
                <a:prstClr val="black"/>
              </a:solidFill>
              <a:effectLst/>
              <a:uLnTx/>
              <a:uFillTx/>
              <a:latin typeface="+mn-lt"/>
              <a:ea typeface="+mn-ea"/>
              <a:cs typeface="+mn-cs"/>
            </a:rPr>
            <a:t>下水道事業への繰出金のうち公債費相当額や</a:t>
          </a:r>
          <a:r>
            <a:rPr kumimoji="1" lang="ja-JP" altLang="ja-JP" sz="900" b="0" i="0" u="none" strike="noStrike" kern="0" cap="none" spc="0" normalizeH="0" baseline="0" noProof="0">
              <a:ln>
                <a:noFill/>
              </a:ln>
              <a:solidFill>
                <a:prstClr val="black"/>
              </a:solidFill>
              <a:effectLst/>
              <a:uLnTx/>
              <a:uFillTx/>
              <a:latin typeface="+mn-lt"/>
              <a:ea typeface="+mn-ea"/>
              <a:cs typeface="+mn-cs"/>
            </a:rPr>
            <a:t>一部事務組合等の起こした地方債に充てたと認められる補助金又は負担金において</a:t>
          </a:r>
          <a:r>
            <a:rPr kumimoji="1" lang="ja-JP" altLang="en-US" sz="900" b="0" i="0" u="none" strike="noStrike" kern="0" cap="none" spc="0" normalizeH="0" baseline="0" noProof="0">
              <a:ln>
                <a:noFill/>
              </a:ln>
              <a:solidFill>
                <a:prstClr val="black"/>
              </a:solidFill>
              <a:effectLst/>
              <a:uLnTx/>
              <a:uFillTx/>
              <a:latin typeface="+mn-lt"/>
              <a:ea typeface="+mn-ea"/>
              <a:cs typeface="+mn-cs"/>
            </a:rPr>
            <a:t>減</a:t>
          </a:r>
          <a:r>
            <a:rPr kumimoji="1" lang="ja-JP" altLang="ja-JP" sz="900" b="0" i="0" u="none" strike="noStrike" kern="0" cap="none" spc="0" normalizeH="0" baseline="0" noProof="0">
              <a:ln>
                <a:noFill/>
              </a:ln>
              <a:solidFill>
                <a:prstClr val="black"/>
              </a:solidFill>
              <a:effectLst/>
              <a:uLnTx/>
              <a:uFillTx/>
              <a:latin typeface="+mn-lt"/>
              <a:ea typeface="+mn-ea"/>
              <a:cs typeface="+mn-cs"/>
            </a:rPr>
            <a:t>となり、単年度で</a:t>
          </a:r>
          <a:r>
            <a:rPr kumimoji="1" lang="en-US" altLang="ja-JP" sz="900" b="0" i="0" u="none" strike="noStrike" kern="0" cap="none" spc="0" normalizeH="0" baseline="0" noProof="0">
              <a:ln>
                <a:noFill/>
              </a:ln>
              <a:solidFill>
                <a:prstClr val="black"/>
              </a:solidFill>
              <a:effectLst/>
              <a:uLnTx/>
              <a:uFillTx/>
              <a:latin typeface="+mn-lt"/>
              <a:ea typeface="+mn-ea"/>
              <a:cs typeface="+mn-cs"/>
            </a:rPr>
            <a:t>0.4</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低下</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ヵ年平均では</a:t>
          </a:r>
          <a:r>
            <a:rPr kumimoji="1" lang="en-US" altLang="ja-JP" sz="900" b="0" i="0" u="none" strike="noStrike" kern="0" cap="none" spc="0" normalizeH="0" baseline="0" noProof="0">
              <a:ln>
                <a:noFill/>
              </a:ln>
              <a:solidFill>
                <a:prstClr val="black"/>
              </a:solidFill>
              <a:effectLst/>
              <a:uLnTx/>
              <a:uFillTx/>
              <a:latin typeface="+mn-lt"/>
              <a:ea typeface="+mn-ea"/>
              <a:cs typeface="+mn-cs"/>
            </a:rPr>
            <a:t>0.3</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ポイント低下した。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今後は、臨時財政対策債の償還を中心に償還額の増加が見込まれるため、引き続き公営企業会計、一部事務組合も含めより一層効率的かつ健全な運営に努め、適正範囲を維持していく。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78740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91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86783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9367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151130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9447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35983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0091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事業債の残高が、普通会計及び下水道会計ともにピークを越えており、臨時財政対策債以外の通常事業債については、投資的事業の計画、財源調整に十分配慮し最小限の地方債活用に留めている。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年度は、</a:t>
          </a:r>
          <a:r>
            <a:rPr kumimoji="1" lang="ja-JP" altLang="en-US" sz="900" b="0" i="0" u="none" strike="noStrike" kern="0" cap="none" spc="0" normalizeH="0" baseline="0" noProof="0">
              <a:ln>
                <a:noFill/>
              </a:ln>
              <a:solidFill>
                <a:prstClr val="black"/>
              </a:solidFill>
              <a:effectLst/>
              <a:uLnTx/>
              <a:uFillTx/>
              <a:latin typeface="+mn-lt"/>
              <a:ea typeface="+mn-ea"/>
              <a:cs typeface="+mn-cs"/>
            </a:rPr>
            <a:t>公営企業債等繰入見込額（下水道事業への繰出のうち、公債費相当分）や一部事務組合等負担等見込額（町が加入している一部事務組合等の地方債残高のうち、負担見込額）における</a:t>
          </a:r>
          <a:r>
            <a:rPr kumimoji="1" lang="ja-JP" altLang="ja-JP" sz="900" b="0" i="0" u="none" strike="noStrike" kern="0" cap="none" spc="0" normalizeH="0" baseline="0" noProof="0">
              <a:ln>
                <a:noFill/>
              </a:ln>
              <a:solidFill>
                <a:prstClr val="black"/>
              </a:solidFill>
              <a:effectLst/>
              <a:uLnTx/>
              <a:uFillTx/>
              <a:latin typeface="+mn-lt"/>
              <a:ea typeface="+mn-ea"/>
              <a:cs typeface="+mn-cs"/>
            </a:rPr>
            <a:t>将来負担額の減少、</a:t>
          </a:r>
          <a:r>
            <a:rPr kumimoji="1" lang="ja-JP" altLang="en-US" sz="900" b="0" i="0" u="none" strike="noStrike" kern="0" cap="none" spc="0" normalizeH="0" baseline="0" noProof="0">
              <a:ln>
                <a:noFill/>
              </a:ln>
              <a:solidFill>
                <a:prstClr val="black"/>
              </a:solidFill>
              <a:effectLst/>
              <a:uLnTx/>
              <a:uFillTx/>
              <a:latin typeface="+mn-lt"/>
              <a:ea typeface="+mn-ea"/>
              <a:cs typeface="+mn-cs"/>
            </a:rPr>
            <a:t>財政調整基金を始めとする</a:t>
          </a:r>
          <a:r>
            <a:rPr kumimoji="1" lang="ja-JP" altLang="ja-JP" sz="900" b="0" i="0" u="none" strike="noStrike" kern="0" cap="none" spc="0" normalizeH="0" baseline="0" noProof="0">
              <a:ln>
                <a:noFill/>
              </a:ln>
              <a:solidFill>
                <a:prstClr val="black"/>
              </a:solidFill>
              <a:effectLst/>
              <a:uLnTx/>
              <a:uFillTx/>
              <a:latin typeface="+mn-lt"/>
              <a:ea typeface="+mn-ea"/>
              <a:cs typeface="+mn-cs"/>
            </a:rPr>
            <a:t>充当可能基金の</a:t>
          </a:r>
          <a:r>
            <a:rPr kumimoji="1" lang="ja-JP" altLang="en-US" sz="900" b="0" i="0" u="none" strike="noStrike" kern="0" cap="none" spc="0" normalizeH="0" baseline="0" noProof="0">
              <a:ln>
                <a:noFill/>
              </a:ln>
              <a:solidFill>
                <a:prstClr val="black"/>
              </a:solidFill>
              <a:effectLst/>
              <a:uLnTx/>
              <a:uFillTx/>
              <a:latin typeface="+mn-lt"/>
              <a:ea typeface="+mn-ea"/>
              <a:cs typeface="+mn-cs"/>
            </a:rPr>
            <a:t>大幅</a:t>
          </a:r>
          <a:r>
            <a:rPr kumimoji="1" lang="ja-JP" altLang="ja-JP" sz="900" b="0" i="0" u="none" strike="noStrike" kern="0" cap="none" spc="0" normalizeH="0" baseline="0" noProof="0">
              <a:ln>
                <a:noFill/>
              </a:ln>
              <a:solidFill>
                <a:prstClr val="black"/>
              </a:solidFill>
              <a:effectLst/>
              <a:uLnTx/>
              <a:uFillTx/>
              <a:latin typeface="+mn-lt"/>
              <a:ea typeface="+mn-ea"/>
              <a:cs typeface="+mn-cs"/>
            </a:rPr>
            <a:t>増などか</a:t>
          </a:r>
          <a:r>
            <a:rPr kumimoji="1" lang="ja-JP" altLang="en-US" sz="900" b="0" i="0" u="none" strike="noStrike" kern="0" cap="none" spc="0" normalizeH="0" baseline="0" noProof="0">
              <a:ln>
                <a:noFill/>
              </a:ln>
              <a:solidFill>
                <a:prstClr val="black"/>
              </a:solidFill>
              <a:effectLst/>
              <a:uLnTx/>
              <a:uFillTx/>
              <a:latin typeface="+mn-lt"/>
              <a:ea typeface="+mn-ea"/>
              <a:cs typeface="+mn-cs"/>
            </a:rPr>
            <a:t>ら低下となった</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mn-lt"/>
              <a:ea typeface="+mn-ea"/>
              <a:cs typeface="+mn-cs"/>
            </a:rPr>
            <a:t>今後、下水道の改修工事等に伴う地方債の借入、それに伴う繰出等も増加することが見込まれることから、</a:t>
          </a:r>
          <a:r>
            <a:rPr kumimoji="1" lang="ja-JP" altLang="ja-JP" sz="900" b="0" i="0" u="none" strike="noStrike" kern="0" cap="none" spc="0" normalizeH="0" baseline="0" noProof="0">
              <a:ln>
                <a:noFill/>
              </a:ln>
              <a:solidFill>
                <a:prstClr val="black"/>
              </a:solidFill>
              <a:effectLst/>
              <a:uLnTx/>
              <a:uFillTx/>
              <a:latin typeface="+mn-lt"/>
              <a:ea typeface="+mn-ea"/>
              <a:cs typeface="+mn-cs"/>
            </a:rPr>
            <a:t>引き続き、地方債</a:t>
          </a:r>
          <a:r>
            <a:rPr kumimoji="1" lang="ja-JP" altLang="en-US" sz="900" b="0" i="0" u="none" strike="noStrike" kern="0" cap="none" spc="0" normalizeH="0" baseline="0" noProof="0">
              <a:ln>
                <a:noFill/>
              </a:ln>
              <a:solidFill>
                <a:prstClr val="black"/>
              </a:solidFill>
              <a:effectLst/>
              <a:uLnTx/>
              <a:uFillTx/>
              <a:latin typeface="+mn-lt"/>
              <a:ea typeface="+mn-ea"/>
              <a:cs typeface="+mn-cs"/>
            </a:rPr>
            <a:t>の</a:t>
          </a:r>
          <a:r>
            <a:rPr kumimoji="1" lang="ja-JP" altLang="ja-JP" sz="900" b="0" i="0" u="none" strike="noStrike" kern="0" cap="none" spc="0" normalizeH="0" baseline="0" noProof="0">
              <a:ln>
                <a:noFill/>
              </a:ln>
              <a:solidFill>
                <a:prstClr val="black"/>
              </a:solidFill>
              <a:effectLst/>
              <a:uLnTx/>
              <a:uFillTx/>
              <a:latin typeface="+mn-lt"/>
              <a:ea typeface="+mn-ea"/>
              <a:cs typeface="+mn-cs"/>
            </a:rPr>
            <a:t>計画的な活用に努め、公営企業、一部事務組合等の運営状況に留意するとともに</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計画的に基金の増加を図り、住民負担の軽減・世代間の公平に努めていく。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63729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3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117560</xdr:rowOff>
    </xdr:from>
    <xdr:to>
      <xdr:col>64</xdr:col>
      <xdr:colOff>152400</xdr:colOff>
      <xdr:row>14</xdr:row>
      <xdr:rowOff>47710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3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57887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11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16,549
16,428
28.07
10,950,050
10,386,127
536,301
4,680,905
5,647,461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職員給は、これまで行政改革として取り組んだ削減措置（地域手当削減等）を実施してきたほか、最小限の退職補充（採用調整）により職員数は減少しており、指標も改善傾向にある。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a:t>
          </a:r>
          <a:r>
            <a:rPr kumimoji="1" lang="ja-JP" altLang="en-US" sz="900" b="0" i="0" u="none" strike="noStrike" kern="0" cap="none" spc="0" normalizeH="0" baseline="0" noProof="0">
              <a:ln>
                <a:noFill/>
              </a:ln>
              <a:solidFill>
                <a:prstClr val="black"/>
              </a:solidFill>
              <a:effectLst/>
              <a:uLnTx/>
              <a:uFillTx/>
              <a:latin typeface="+mn-lt"/>
              <a:ea typeface="+mn-ea"/>
              <a:cs typeface="+mn-cs"/>
            </a:rPr>
            <a:t>制度改正による職員手当の減等があったほか、新型コロナウイルス感染症のワクチン接種に</a:t>
          </a:r>
          <a:r>
            <a:rPr kumimoji="1" lang="ja-JP" altLang="ja-JP" sz="900" b="0" i="0" u="none" strike="noStrike" kern="0" cap="none" spc="0" normalizeH="0" baseline="0" noProof="0">
              <a:ln>
                <a:noFill/>
              </a:ln>
              <a:solidFill>
                <a:prstClr val="black"/>
              </a:solidFill>
              <a:effectLst/>
              <a:uLnTx/>
              <a:uFillTx/>
              <a:latin typeface="+mn-lt"/>
              <a:ea typeface="+mn-ea"/>
              <a:cs typeface="+mn-cs"/>
            </a:rPr>
            <a:t>伴い経常経費</a:t>
          </a:r>
          <a:r>
            <a:rPr kumimoji="1" lang="ja-JP" altLang="en-US" sz="900" b="0" i="0" u="none" strike="noStrike" kern="0" cap="none" spc="0" normalizeH="0" baseline="0" noProof="0">
              <a:ln>
                <a:noFill/>
              </a:ln>
              <a:solidFill>
                <a:prstClr val="black"/>
              </a:solidFill>
              <a:effectLst/>
              <a:uLnTx/>
              <a:uFillTx/>
              <a:latin typeface="+mn-lt"/>
              <a:ea typeface="+mn-ea"/>
              <a:cs typeface="+mn-cs"/>
            </a:rPr>
            <a:t>特定財源が</a:t>
          </a:r>
          <a:r>
            <a:rPr kumimoji="1" lang="ja-JP" altLang="ja-JP" sz="900" b="0" i="0" u="none" strike="noStrike" kern="0" cap="none" spc="0" normalizeH="0" baseline="0" noProof="0">
              <a:ln>
                <a:noFill/>
              </a:ln>
              <a:solidFill>
                <a:prstClr val="black"/>
              </a:solidFill>
              <a:effectLst/>
              <a:uLnTx/>
              <a:uFillTx/>
              <a:latin typeface="+mn-lt"/>
              <a:ea typeface="+mn-ea"/>
              <a:cs typeface="+mn-cs"/>
            </a:rPr>
            <a:t>大幅な増額と</a:t>
          </a:r>
          <a:r>
            <a:rPr kumimoji="1" lang="ja-JP" altLang="en-US" sz="900" b="0" i="0" u="none" strike="noStrike" kern="0" cap="none" spc="0" normalizeH="0" baseline="0" noProof="0">
              <a:ln>
                <a:noFill/>
              </a:ln>
              <a:solidFill>
                <a:prstClr val="black"/>
              </a:solidFill>
              <a:effectLst/>
              <a:uLnTx/>
              <a:uFillTx/>
              <a:latin typeface="+mn-lt"/>
              <a:ea typeface="+mn-ea"/>
              <a:cs typeface="+mn-cs"/>
            </a:rPr>
            <a:t>なったことから、経常経費充当一般財源は約</a:t>
          </a:r>
          <a:r>
            <a:rPr kumimoji="1" lang="en-US" altLang="ja-JP" sz="900" b="0" i="0" u="none" strike="noStrike" kern="0" cap="none" spc="0" normalizeH="0" baseline="0" noProof="0">
              <a:ln>
                <a:noFill/>
              </a:ln>
              <a:solidFill>
                <a:prstClr val="black"/>
              </a:solidFill>
              <a:effectLst/>
              <a:uLnTx/>
              <a:uFillTx/>
              <a:latin typeface="+mn-lt"/>
              <a:ea typeface="+mn-ea"/>
              <a:cs typeface="+mn-cs"/>
            </a:rPr>
            <a:t>4,300</a:t>
          </a:r>
          <a:r>
            <a:rPr kumimoji="1" lang="ja-JP" altLang="en-US" sz="900" b="0" i="0" u="none" strike="noStrike" kern="0" cap="none" spc="0" normalizeH="0" baseline="0" noProof="0">
              <a:ln>
                <a:noFill/>
              </a:ln>
              <a:solidFill>
                <a:prstClr val="black"/>
              </a:solidFill>
              <a:effectLst/>
              <a:uLnTx/>
              <a:uFillTx/>
              <a:latin typeface="+mn-lt"/>
              <a:ea typeface="+mn-ea"/>
              <a:cs typeface="+mn-cs"/>
            </a:rPr>
            <a:t>万円の減となった</a:t>
          </a:r>
          <a:r>
            <a:rPr kumimoji="1" lang="ja-JP" altLang="ja-JP" sz="900" b="0" i="0" u="none" strike="noStrike" kern="0" cap="none" spc="0" normalizeH="0" baseline="0" noProof="0">
              <a:ln>
                <a:noFill/>
              </a:ln>
              <a:solidFill>
                <a:prstClr val="black"/>
              </a:solidFill>
              <a:effectLst/>
              <a:uLnTx/>
              <a:uFillTx/>
              <a:latin typeface="+mn-lt"/>
              <a:ea typeface="+mn-ea"/>
              <a:cs typeface="+mn-cs"/>
            </a:rPr>
            <a:t>。さらに</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普通交付税の大幅な</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により経常一般財源が</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となった結果、</a:t>
          </a:r>
          <a:r>
            <a:rPr kumimoji="1" lang="en-US" altLang="ja-JP" sz="900" b="0" i="0" u="none" strike="noStrike" kern="0" cap="none" spc="0" normalizeH="0" baseline="0" noProof="0">
              <a:ln>
                <a:noFill/>
              </a:ln>
              <a:solidFill>
                <a:prstClr val="black"/>
              </a:solidFill>
              <a:effectLst/>
              <a:uLnTx/>
              <a:uFillTx/>
              <a:latin typeface="+mn-lt"/>
              <a:ea typeface="+mn-ea"/>
              <a:cs typeface="+mn-cs"/>
            </a:rPr>
            <a:t>3.0</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改善</a:t>
          </a:r>
          <a:r>
            <a:rPr kumimoji="1" lang="ja-JP" altLang="ja-JP" sz="9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105228</xdr:rowOff>
    </xdr:from>
    <xdr:to>
      <xdr:col>24</xdr:col>
      <xdr:colOff>25400</xdr:colOff>
      <xdr:row>40</xdr:row>
      <xdr:rowOff>88900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20328"/>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170543</xdr:rowOff>
    </xdr:from>
    <xdr:to>
      <xdr:col>19</xdr:col>
      <xdr:colOff>187325</xdr:colOff>
      <xdr:row>40</xdr:row>
      <xdr:rowOff>88900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856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170543</xdr:rowOff>
    </xdr:from>
    <xdr:to>
      <xdr:col>15</xdr:col>
      <xdr:colOff>98425</xdr:colOff>
      <xdr:row>40</xdr:row>
      <xdr:rowOff>110672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685643"/>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128105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110672</xdr:rowOff>
    </xdr:from>
    <xdr:to>
      <xdr:col>11</xdr:col>
      <xdr:colOff>9525</xdr:colOff>
      <xdr:row>40</xdr:row>
      <xdr:rowOff>143328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968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54428</xdr:rowOff>
    </xdr:from>
    <xdr:to>
      <xdr:col>24</xdr:col>
      <xdr:colOff>76200</xdr:colOff>
      <xdr:row>38</xdr:row>
      <xdr:rowOff>156028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26505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119743</xdr:rowOff>
    </xdr:from>
    <xdr:to>
      <xdr:col>15</xdr:col>
      <xdr:colOff>149225</xdr:colOff>
      <xdr:row>39</xdr:row>
      <xdr:rowOff>49893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34670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59872</xdr:rowOff>
    </xdr:from>
    <xdr:to>
      <xdr:col>11</xdr:col>
      <xdr:colOff>60325</xdr:colOff>
      <xdr:row>40</xdr:row>
      <xdr:rowOff>161472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146249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92528</xdr:rowOff>
    </xdr:from>
    <xdr:to>
      <xdr:col>6</xdr:col>
      <xdr:colOff>171450</xdr:colOff>
      <xdr:row>41</xdr:row>
      <xdr:rowOff>22678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7455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行政需要の増加に伴い事務経費が年々増加する中、経常経費は増加傾向にあったが、</a:t>
          </a:r>
          <a:r>
            <a:rPr kumimoji="1" lang="ja-JP" altLang="en-US" sz="900" b="0" i="0" u="none" strike="noStrike" kern="0" cap="none" spc="0" normalizeH="0" baseline="0" noProof="0">
              <a:ln>
                <a:noFill/>
              </a:ln>
              <a:solidFill>
                <a:prstClr val="black"/>
              </a:solidFill>
              <a:effectLst/>
              <a:uLnTx/>
              <a:uFillTx/>
              <a:latin typeface="+mn-lt"/>
              <a:ea typeface="+mn-ea"/>
              <a:cs typeface="+mn-cs"/>
            </a:rPr>
            <a:t>令和</a:t>
          </a:r>
          <a:r>
            <a:rPr kumimoji="1" lang="en-US" altLang="ja-JP" sz="900" b="0" i="0" u="none" strike="noStrike" kern="0" cap="none" spc="0" normalizeH="0" baseline="0" noProof="0">
              <a:ln>
                <a:noFill/>
              </a:ln>
              <a:solidFill>
                <a:prstClr val="black"/>
              </a:solidFill>
              <a:effectLst/>
              <a:uLnTx/>
              <a:uFillTx/>
              <a:latin typeface="+mn-lt"/>
              <a:ea typeface="+mn-ea"/>
              <a:cs typeface="+mn-cs"/>
            </a:rPr>
            <a:t>2</a:t>
          </a:r>
          <a:r>
            <a:rPr kumimoji="1" lang="ja-JP" altLang="en-US" sz="900" b="0" i="0" u="none" strike="noStrike" kern="0" cap="none" spc="0" normalizeH="0" baseline="0" noProof="0">
              <a:ln>
                <a:noFill/>
              </a:ln>
              <a:solidFill>
                <a:prstClr val="black"/>
              </a:solidFill>
              <a:effectLst/>
              <a:uLnTx/>
              <a:uFillTx/>
              <a:latin typeface="+mn-lt"/>
              <a:ea typeface="+mn-ea"/>
              <a:cs typeface="+mn-cs"/>
            </a:rPr>
            <a:t>年度は</a:t>
          </a:r>
          <a:r>
            <a:rPr kumimoji="1" lang="ja-JP" altLang="ja-JP" sz="900" b="0" i="0" u="none" strike="noStrike" kern="0" cap="none" spc="0" normalizeH="0" baseline="0" noProof="0">
              <a:ln>
                <a:noFill/>
              </a:ln>
              <a:solidFill>
                <a:prstClr val="black"/>
              </a:solidFill>
              <a:effectLst/>
              <a:uLnTx/>
              <a:uFillTx/>
              <a:latin typeface="+mn-lt"/>
              <a:ea typeface="+mn-ea"/>
              <a:cs typeface="+mn-cs"/>
            </a:rPr>
            <a:t>制度変更等により減に転じた。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a:t>
          </a:r>
          <a:r>
            <a:rPr kumimoji="1" lang="ja-JP" altLang="en-US" sz="900" b="0" i="0" u="none" strike="noStrike" kern="0" cap="none" spc="0" normalizeH="0" baseline="0" noProof="0">
              <a:ln>
                <a:noFill/>
              </a:ln>
              <a:solidFill>
                <a:prstClr val="black"/>
              </a:solidFill>
              <a:effectLst/>
              <a:uLnTx/>
              <a:uFillTx/>
              <a:latin typeface="+mn-lt"/>
              <a:ea typeface="+mn-ea"/>
              <a:cs typeface="+mn-cs"/>
            </a:rPr>
            <a:t>機器の入替に伴う電算経費の</a:t>
          </a:r>
          <a:r>
            <a:rPr kumimoji="1" lang="ja-JP" altLang="ja-JP" sz="900" b="0" i="0" u="none" strike="noStrike" kern="0" cap="none" spc="0" normalizeH="0" baseline="0" noProof="0">
              <a:ln>
                <a:noFill/>
              </a:ln>
              <a:solidFill>
                <a:prstClr val="black"/>
              </a:solidFill>
              <a:effectLst/>
              <a:uLnTx/>
              <a:uFillTx/>
              <a:latin typeface="+mn-lt"/>
              <a:ea typeface="+mn-ea"/>
              <a:cs typeface="+mn-cs"/>
            </a:rPr>
            <a:t>減</a:t>
          </a:r>
          <a:r>
            <a:rPr kumimoji="1" lang="ja-JP" altLang="en-US" sz="900" b="0" i="0" u="none" strike="noStrike" kern="0" cap="none" spc="0" normalizeH="0" baseline="0" noProof="0">
              <a:ln>
                <a:noFill/>
              </a:ln>
              <a:solidFill>
                <a:prstClr val="black"/>
              </a:solidFill>
              <a:effectLst/>
              <a:uLnTx/>
              <a:uFillTx/>
              <a:latin typeface="+mn-lt"/>
              <a:ea typeface="+mn-ea"/>
              <a:cs typeface="+mn-cs"/>
            </a:rPr>
            <a:t>等により</a:t>
          </a:r>
          <a:r>
            <a:rPr kumimoji="1" lang="ja-JP" altLang="ja-JP" sz="900" b="0" i="0" u="none" strike="noStrike" kern="0" cap="none" spc="0" normalizeH="0" baseline="0" noProof="0">
              <a:ln>
                <a:noFill/>
              </a:ln>
              <a:solidFill>
                <a:prstClr val="black"/>
              </a:solidFill>
              <a:effectLst/>
              <a:uLnTx/>
              <a:uFillTx/>
              <a:latin typeface="+mn-lt"/>
              <a:ea typeface="+mn-ea"/>
              <a:cs typeface="+mn-cs"/>
            </a:rPr>
            <a:t>経常経費</a:t>
          </a:r>
          <a:r>
            <a:rPr kumimoji="1" lang="ja-JP" altLang="en-US" sz="900" b="0" i="0" u="none" strike="noStrike" kern="0" cap="none" spc="0" normalizeH="0" baseline="0" noProof="0">
              <a:ln>
                <a:noFill/>
              </a:ln>
              <a:solidFill>
                <a:prstClr val="black"/>
              </a:solidFill>
              <a:effectLst/>
              <a:uLnTx/>
              <a:uFillTx/>
              <a:latin typeface="+mn-lt"/>
              <a:ea typeface="+mn-ea"/>
              <a:cs typeface="+mn-cs"/>
            </a:rPr>
            <a:t>は減額となったが、経常経費特定財源がそれを上回る減となったことにより、経常経費充当一般財源は約</a:t>
          </a:r>
          <a:r>
            <a:rPr kumimoji="1" lang="en-US" altLang="ja-JP" sz="900" b="0" i="0" u="none" strike="noStrike" kern="0" cap="none" spc="0" normalizeH="0" baseline="0" noProof="0">
              <a:ln>
                <a:noFill/>
              </a:ln>
              <a:solidFill>
                <a:prstClr val="black"/>
              </a:solidFill>
              <a:effectLst/>
              <a:uLnTx/>
              <a:uFillTx/>
              <a:latin typeface="+mn-lt"/>
              <a:ea typeface="+mn-ea"/>
              <a:cs typeface="+mn-cs"/>
            </a:rPr>
            <a:t>90</a:t>
          </a:r>
          <a:r>
            <a:rPr kumimoji="1" lang="ja-JP" altLang="en-US" sz="900" b="0" i="0" u="none" strike="noStrike" kern="0" cap="none" spc="0" normalizeH="0" baseline="0" noProof="0">
              <a:ln>
                <a:noFill/>
              </a:ln>
              <a:solidFill>
                <a:prstClr val="black"/>
              </a:solidFill>
              <a:effectLst/>
              <a:uLnTx/>
              <a:uFillTx/>
              <a:latin typeface="+mn-lt"/>
              <a:ea typeface="+mn-ea"/>
              <a:cs typeface="+mn-cs"/>
            </a:rPr>
            <a:t>万円の微増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となった。一方、普通交付税の大幅な</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により経常一般財源が</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ことから</a:t>
          </a:r>
          <a:r>
            <a:rPr kumimoji="1" lang="ja-JP" altLang="ja-JP" sz="900" b="0" i="0" u="none" strike="noStrike" kern="0" cap="none" spc="0" normalizeH="0" baseline="0" noProof="0">
              <a:ln>
                <a:noFill/>
              </a:ln>
              <a:solidFill>
                <a:prstClr val="black"/>
              </a:solidFill>
              <a:effectLst/>
              <a:uLnTx/>
              <a:uFillTx/>
              <a:latin typeface="+mn-lt"/>
              <a:ea typeface="+mn-ea"/>
              <a:cs typeface="+mn-cs"/>
            </a:rPr>
            <a:t>、結果的には、前年度比</a:t>
          </a:r>
          <a:r>
            <a:rPr kumimoji="1" lang="en-US" altLang="ja-JP" sz="900" b="0" i="0" u="none" strike="noStrike" kern="0" cap="none" spc="0" normalizeH="0" baseline="0" noProof="0">
              <a:ln>
                <a:noFill/>
              </a:ln>
              <a:solidFill>
                <a:prstClr val="black"/>
              </a:solidFill>
              <a:effectLst/>
              <a:uLnTx/>
              <a:uFillTx/>
              <a:latin typeface="+mn-lt"/>
              <a:ea typeface="+mn-ea"/>
              <a:cs typeface="+mn-cs"/>
            </a:rPr>
            <a:t>1.1</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改善</a:t>
          </a:r>
          <a:r>
            <a:rPr kumimoji="1" lang="ja-JP" altLang="ja-JP" sz="9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235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18</xdr:row>
      <xdr:rowOff>43180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07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43180</xdr:rowOff>
    </xdr:from>
    <xdr:to>
      <xdr:col>73</xdr:col>
      <xdr:colOff>180975</xdr:colOff>
      <xdr:row>18</xdr:row>
      <xdr:rowOff>96520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29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20320</xdr:rowOff>
    </xdr:from>
    <xdr:to>
      <xdr:col>69</xdr:col>
      <xdr:colOff>92075</xdr:colOff>
      <xdr:row>18</xdr:row>
      <xdr:rowOff>96520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06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45720</xdr:rowOff>
    </xdr:from>
    <xdr:to>
      <xdr:col>69</xdr:col>
      <xdr:colOff>142875</xdr:colOff>
      <xdr:row>18</xdr:row>
      <xdr:rowOff>147320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132097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55897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政策による児童数の増加、法改正の影響による障がい者に対する自立支援給付費の増加から、経常経費は増加傾向にあったが、令和</a:t>
          </a:r>
          <a:r>
            <a:rPr kumimoji="1" lang="en-US" altLang="ja-JP" sz="900" b="0" i="0" u="none" strike="noStrike" kern="0" cap="none" spc="0" normalizeH="0" baseline="0" noProof="0">
              <a:ln>
                <a:noFill/>
              </a:ln>
              <a:solidFill>
                <a:prstClr val="black"/>
              </a:solidFill>
              <a:effectLst/>
              <a:uLnTx/>
              <a:uFillTx/>
              <a:latin typeface="+mn-lt"/>
              <a:ea typeface="+mn-ea"/>
              <a:cs typeface="+mn-cs"/>
            </a:rPr>
            <a:t>2</a:t>
          </a:r>
          <a:r>
            <a:rPr kumimoji="1" lang="ja-JP" altLang="ja-JP" sz="900" b="0" i="0" u="none" strike="noStrike" kern="0" cap="none" spc="0" normalizeH="0" baseline="0" noProof="0">
              <a:ln>
                <a:noFill/>
              </a:ln>
              <a:solidFill>
                <a:prstClr val="black"/>
              </a:solidFill>
              <a:effectLst/>
              <a:uLnTx/>
              <a:uFillTx/>
              <a:latin typeface="+mn-lt"/>
              <a:ea typeface="+mn-ea"/>
              <a:cs typeface="+mn-cs"/>
            </a:rPr>
            <a:t>年度減少に転じ</a:t>
          </a:r>
          <a:r>
            <a:rPr kumimoji="1" lang="ja-JP" altLang="en-US" sz="900" b="0" i="0" u="none" strike="noStrike" kern="0" cap="none" spc="0" normalizeH="0" baseline="0" noProof="0">
              <a:ln>
                <a:noFill/>
              </a:ln>
              <a:solidFill>
                <a:prstClr val="black"/>
              </a:solidFill>
              <a:effectLst/>
              <a:uLnTx/>
              <a:uFillTx/>
              <a:latin typeface="+mn-lt"/>
              <a:ea typeface="+mn-ea"/>
              <a:cs typeface="+mn-cs"/>
            </a:rPr>
            <a:t>、令和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en-US" sz="900" b="0" i="0" u="none" strike="noStrike" kern="0" cap="none" spc="0" normalizeH="0" baseline="0" noProof="0">
              <a:ln>
                <a:noFill/>
              </a:ln>
              <a:solidFill>
                <a:prstClr val="black"/>
              </a:solidFill>
              <a:effectLst/>
              <a:uLnTx/>
              <a:uFillTx/>
              <a:latin typeface="+mn-lt"/>
              <a:ea typeface="+mn-ea"/>
              <a:cs typeface="+mn-cs"/>
            </a:rPr>
            <a:t>年度も減額となっ</a:t>
          </a:r>
          <a:r>
            <a:rPr kumimoji="1" lang="ja-JP" altLang="ja-JP" sz="900" b="0" i="0" u="none" strike="noStrike" kern="0" cap="none" spc="0" normalizeH="0" baseline="0" noProof="0">
              <a:ln>
                <a:noFill/>
              </a:ln>
              <a:solidFill>
                <a:prstClr val="black"/>
              </a:solidFill>
              <a:effectLst/>
              <a:uLnTx/>
              <a:uFillTx/>
              <a:latin typeface="+mn-lt"/>
              <a:ea typeface="+mn-ea"/>
              <a:cs typeface="+mn-cs"/>
            </a:rPr>
            <a:t>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年度においては、保育所等利用者数の減に伴って経常経費は減少したものの、経常経費特定財源</a:t>
          </a:r>
          <a:r>
            <a:rPr kumimoji="1" lang="ja-JP" altLang="en-US" sz="900" b="0" i="0" u="none" strike="noStrike" kern="0" cap="none" spc="0" normalizeH="0" baseline="0" noProof="0">
              <a:ln>
                <a:noFill/>
              </a:ln>
              <a:solidFill>
                <a:prstClr val="black"/>
              </a:solidFill>
              <a:effectLst/>
              <a:uLnTx/>
              <a:uFillTx/>
              <a:latin typeface="+mn-lt"/>
              <a:ea typeface="+mn-ea"/>
              <a:cs typeface="+mn-cs"/>
            </a:rPr>
            <a:t>も減</a:t>
          </a:r>
          <a:r>
            <a:rPr kumimoji="1" lang="ja-JP" altLang="ja-JP" sz="900" b="0" i="0" u="none" strike="noStrike" kern="0" cap="none" spc="0" normalizeH="0" baseline="0" noProof="0">
              <a:ln>
                <a:noFill/>
              </a:ln>
              <a:solidFill>
                <a:prstClr val="black"/>
              </a:solidFill>
              <a:effectLst/>
              <a:uLnTx/>
              <a:uFillTx/>
              <a:latin typeface="+mn-lt"/>
              <a:ea typeface="+mn-ea"/>
              <a:cs typeface="+mn-cs"/>
            </a:rPr>
            <a:t>とな</a:t>
          </a:r>
          <a:r>
            <a:rPr kumimoji="1" lang="ja-JP" altLang="en-US" sz="900" b="0" i="0" u="none" strike="noStrike" kern="0" cap="none" spc="0" normalizeH="0" baseline="0" noProof="0">
              <a:ln>
                <a:noFill/>
              </a:ln>
              <a:solidFill>
                <a:prstClr val="black"/>
              </a:solidFill>
              <a:effectLst/>
              <a:uLnTx/>
              <a:uFillTx/>
              <a:latin typeface="+mn-lt"/>
              <a:ea typeface="+mn-ea"/>
              <a:cs typeface="+mn-cs"/>
            </a:rPr>
            <a:t>ったことによ</a:t>
          </a:r>
          <a:r>
            <a:rPr kumimoji="1" lang="ja-JP" altLang="ja-JP" sz="900" b="0" i="0" u="none" strike="noStrike" kern="0" cap="none" spc="0" normalizeH="0" baseline="0" noProof="0">
              <a:ln>
                <a:noFill/>
              </a:ln>
              <a:solidFill>
                <a:prstClr val="black"/>
              </a:solidFill>
              <a:effectLst/>
              <a:uLnTx/>
              <a:uFillTx/>
              <a:latin typeface="+mn-lt"/>
              <a:ea typeface="+mn-ea"/>
              <a:cs typeface="+mn-cs"/>
            </a:rPr>
            <a:t>り、経常経費充当一般財源は</a:t>
          </a:r>
          <a:r>
            <a:rPr kumimoji="1" lang="ja-JP" altLang="en-US" sz="900" b="0" i="0" u="none" strike="noStrike" kern="0" cap="none" spc="0" normalizeH="0" baseline="0" noProof="0">
              <a:ln>
                <a:noFill/>
              </a:ln>
              <a:solidFill>
                <a:prstClr val="black"/>
              </a:solidFill>
              <a:effectLst/>
              <a:uLnTx/>
              <a:uFillTx/>
              <a:latin typeface="+mn-lt"/>
              <a:ea typeface="+mn-ea"/>
              <a:cs typeface="+mn-cs"/>
            </a:rPr>
            <a:t>約</a:t>
          </a:r>
          <a:r>
            <a:rPr kumimoji="1" lang="en-US" altLang="ja-JP" sz="900" b="0" i="0" u="none" strike="noStrike" kern="0" cap="none" spc="0" normalizeH="0" baseline="0" noProof="0">
              <a:ln>
                <a:noFill/>
              </a:ln>
              <a:solidFill>
                <a:prstClr val="black"/>
              </a:solidFill>
              <a:effectLst/>
              <a:uLnTx/>
              <a:uFillTx/>
              <a:latin typeface="+mn-lt"/>
              <a:ea typeface="+mn-ea"/>
              <a:cs typeface="+mn-cs"/>
            </a:rPr>
            <a:t>3,900</a:t>
          </a:r>
          <a:r>
            <a:rPr kumimoji="1" lang="ja-JP" altLang="en-US" sz="900" b="0" i="0" u="none" strike="noStrike" kern="0" cap="none" spc="0" normalizeH="0" baseline="0" noProof="0">
              <a:ln>
                <a:noFill/>
              </a:ln>
              <a:solidFill>
                <a:prstClr val="black"/>
              </a:solidFill>
              <a:effectLst/>
              <a:uLnTx/>
              <a:uFillTx/>
              <a:latin typeface="+mn-lt"/>
              <a:ea typeface="+mn-ea"/>
              <a:cs typeface="+mn-cs"/>
            </a:rPr>
            <a:t>万円の増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となった。一方、普通交付税の大幅な</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により経常一般財源が</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ため</a:t>
          </a:r>
          <a:r>
            <a:rPr kumimoji="1" lang="ja-JP" altLang="ja-JP" sz="900" b="0" i="0" u="none" strike="noStrike" kern="0" cap="none" spc="0" normalizeH="0" baseline="0" noProof="0">
              <a:ln>
                <a:noFill/>
              </a:ln>
              <a:solidFill>
                <a:prstClr val="black"/>
              </a:solidFill>
              <a:effectLst/>
              <a:uLnTx/>
              <a:uFillTx/>
              <a:latin typeface="+mn-lt"/>
              <a:ea typeface="+mn-ea"/>
              <a:cs typeface="+mn-cs"/>
            </a:rPr>
            <a:t>、結果的には、前年度比</a:t>
          </a:r>
          <a:r>
            <a:rPr kumimoji="1" lang="en-US" altLang="ja-JP" sz="900" b="0" i="0" u="none" strike="noStrike" kern="0" cap="none" spc="0" normalizeH="0" baseline="0" noProof="0">
              <a:ln>
                <a:noFill/>
              </a:ln>
              <a:solidFill>
                <a:prstClr val="black"/>
              </a:solidFill>
              <a:effectLst/>
              <a:uLnTx/>
              <a:uFillTx/>
              <a:latin typeface="+mn-lt"/>
              <a:ea typeface="+mn-ea"/>
              <a:cs typeface="+mn-cs"/>
            </a:rPr>
            <a:t>0.4</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の上昇で留まった</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48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48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その他の動向としては繰出金が大きく影響している。</a:t>
          </a:r>
          <a:r>
            <a:rPr kumimoji="1" lang="ja-JP" altLang="en-US" sz="900" b="0" i="0" u="none" strike="noStrike" kern="0" cap="none" spc="0" normalizeH="0" baseline="0" noProof="0">
              <a:ln>
                <a:noFill/>
              </a:ln>
              <a:solidFill>
                <a:prstClr val="black"/>
              </a:solidFill>
              <a:effectLst/>
              <a:uLnTx/>
              <a:uFillTx/>
              <a:latin typeface="+mn-lt"/>
              <a:ea typeface="+mn-ea"/>
              <a:cs typeface="+mn-cs"/>
            </a:rPr>
            <a:t>国民健康保険</a:t>
          </a:r>
          <a:r>
            <a:rPr kumimoji="1" lang="ja-JP" altLang="ja-JP" sz="900" b="0" i="0" u="none" strike="noStrike" kern="0" cap="none" spc="0" normalizeH="0" baseline="0" noProof="0">
              <a:ln>
                <a:noFill/>
              </a:ln>
              <a:solidFill>
                <a:prstClr val="black"/>
              </a:solidFill>
              <a:effectLst/>
              <a:uLnTx/>
              <a:uFillTx/>
              <a:latin typeface="+mn-lt"/>
              <a:ea typeface="+mn-ea"/>
              <a:cs typeface="+mn-cs"/>
            </a:rPr>
            <a:t>、介護</a:t>
          </a:r>
          <a:r>
            <a:rPr kumimoji="1" lang="ja-JP" altLang="en-US" sz="900" b="0" i="0" u="none" strike="noStrike" kern="0" cap="none" spc="0" normalizeH="0" baseline="0" noProof="0">
              <a:ln>
                <a:noFill/>
              </a:ln>
              <a:solidFill>
                <a:prstClr val="black"/>
              </a:solidFill>
              <a:effectLst/>
              <a:uLnTx/>
              <a:uFillTx/>
              <a:latin typeface="+mn-lt"/>
              <a:ea typeface="+mn-ea"/>
              <a:cs typeface="+mn-cs"/>
            </a:rPr>
            <a:t>保険</a:t>
          </a:r>
          <a:r>
            <a:rPr kumimoji="1" lang="ja-JP" altLang="ja-JP" sz="900" b="0" i="0" u="none" strike="noStrike" kern="0" cap="none" spc="0" normalizeH="0" baseline="0" noProof="0">
              <a:ln>
                <a:noFill/>
              </a:ln>
              <a:solidFill>
                <a:prstClr val="black"/>
              </a:solidFill>
              <a:effectLst/>
              <a:uLnTx/>
              <a:uFillTx/>
              <a:latin typeface="+mn-lt"/>
              <a:ea typeface="+mn-ea"/>
              <a:cs typeface="+mn-cs"/>
            </a:rPr>
            <a:t>、後期</a:t>
          </a:r>
          <a:r>
            <a:rPr kumimoji="1" lang="ja-JP" altLang="en-US" sz="900" b="0" i="0" u="none" strike="noStrike" kern="0" cap="none" spc="0" normalizeH="0" baseline="0" noProof="0">
              <a:ln>
                <a:noFill/>
              </a:ln>
              <a:solidFill>
                <a:prstClr val="black"/>
              </a:solidFill>
              <a:effectLst/>
              <a:uLnTx/>
              <a:uFillTx/>
              <a:latin typeface="+mn-lt"/>
              <a:ea typeface="+mn-ea"/>
              <a:cs typeface="+mn-cs"/>
            </a:rPr>
            <a:t>高齢者医療保険の</a:t>
          </a:r>
          <a:r>
            <a:rPr kumimoji="1" lang="ja-JP" altLang="ja-JP" sz="900" b="0" i="0" u="none" strike="noStrike" kern="0" cap="none" spc="0" normalizeH="0" baseline="0" noProof="0">
              <a:ln>
                <a:noFill/>
              </a:ln>
              <a:solidFill>
                <a:prstClr val="black"/>
              </a:solidFill>
              <a:effectLst/>
              <a:uLnTx/>
              <a:uFillTx/>
              <a:latin typeface="+mn-lt"/>
              <a:ea typeface="+mn-ea"/>
              <a:cs typeface="+mn-cs"/>
            </a:rPr>
            <a:t>保険給付の増減や下水道使用料の増減等、その年において様々な影響がありつつも、ここ数年横ばいとなっている。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a:t>
          </a:r>
          <a:r>
            <a:rPr kumimoji="1" lang="ja-JP" altLang="en-US" sz="900" b="0" i="0" u="none" strike="noStrike" kern="0" cap="none" spc="0" normalizeH="0" baseline="0" noProof="0">
              <a:ln>
                <a:noFill/>
              </a:ln>
              <a:solidFill>
                <a:prstClr val="black"/>
              </a:solidFill>
              <a:effectLst/>
              <a:uLnTx/>
              <a:uFillTx/>
              <a:latin typeface="+mn-lt"/>
              <a:ea typeface="+mn-ea"/>
              <a:cs typeface="+mn-cs"/>
            </a:rPr>
            <a:t>介護保険特別会計・国民健康保険特別会計に係る繰出金ついては増加したが、</a:t>
          </a:r>
          <a:r>
            <a:rPr kumimoji="1" lang="ja-JP" altLang="ja-JP" sz="900" b="0" i="0" u="none" strike="noStrike" kern="0" cap="none" spc="0" normalizeH="0" baseline="0" noProof="0">
              <a:ln>
                <a:noFill/>
              </a:ln>
              <a:solidFill>
                <a:prstClr val="black"/>
              </a:solidFill>
              <a:effectLst/>
              <a:uLnTx/>
              <a:uFillTx/>
              <a:latin typeface="+mn-lt"/>
              <a:ea typeface="+mn-ea"/>
              <a:cs typeface="+mn-cs"/>
            </a:rPr>
            <a:t>下水</a:t>
          </a:r>
          <a:r>
            <a:rPr kumimoji="1" lang="ja-JP" altLang="en-US" sz="900" b="0" i="0" u="none" strike="noStrike" kern="0" cap="none" spc="0" normalizeH="0" baseline="0" noProof="0">
              <a:ln>
                <a:noFill/>
              </a:ln>
              <a:solidFill>
                <a:prstClr val="black"/>
              </a:solidFill>
              <a:effectLst/>
              <a:uLnTx/>
              <a:uFillTx/>
              <a:latin typeface="+mn-lt"/>
              <a:ea typeface="+mn-ea"/>
              <a:cs typeface="+mn-cs"/>
            </a:rPr>
            <a:t>道事業会計・後期高齢者医療特別会計</a:t>
          </a:r>
          <a:r>
            <a:rPr kumimoji="1" lang="ja-JP" altLang="ja-JP" sz="900" b="0" i="0" u="none" strike="noStrike" kern="0" cap="none" spc="0" normalizeH="0" baseline="0" noProof="0">
              <a:ln>
                <a:noFill/>
              </a:ln>
              <a:solidFill>
                <a:prstClr val="black"/>
              </a:solidFill>
              <a:effectLst/>
              <a:uLnTx/>
              <a:uFillTx/>
              <a:latin typeface="+mn-lt"/>
              <a:ea typeface="+mn-ea"/>
              <a:cs typeface="+mn-cs"/>
            </a:rPr>
            <a:t>に</a:t>
          </a:r>
          <a:r>
            <a:rPr kumimoji="1" lang="ja-JP" altLang="en-US" sz="900" b="0" i="0" u="none" strike="noStrike" kern="0" cap="none" spc="0" normalizeH="0" baseline="0" noProof="0">
              <a:ln>
                <a:noFill/>
              </a:ln>
              <a:solidFill>
                <a:prstClr val="black"/>
              </a:solidFill>
              <a:effectLst/>
              <a:uLnTx/>
              <a:uFillTx/>
              <a:latin typeface="+mn-lt"/>
              <a:ea typeface="+mn-ea"/>
              <a:cs typeface="+mn-cs"/>
            </a:rPr>
            <a:t>係る繰出金がそれを上回る減となったことで、</a:t>
          </a:r>
          <a:r>
            <a:rPr kumimoji="1" lang="ja-JP" altLang="ja-JP" sz="900" b="0" i="0" u="none" strike="noStrike" kern="0" cap="none" spc="0" normalizeH="0" baseline="0" noProof="0">
              <a:ln>
                <a:noFill/>
              </a:ln>
              <a:solidFill>
                <a:prstClr val="black"/>
              </a:solidFill>
              <a:effectLst/>
              <a:uLnTx/>
              <a:uFillTx/>
              <a:latin typeface="+mn-lt"/>
              <a:ea typeface="+mn-ea"/>
              <a:cs typeface="+mn-cs"/>
            </a:rPr>
            <a:t>経常経費充当一般財源</a:t>
          </a:r>
          <a:r>
            <a:rPr kumimoji="1" lang="ja-JP" altLang="en-US" sz="900" b="0" i="0" u="none" strike="noStrike" kern="0" cap="none" spc="0" normalizeH="0" baseline="0" noProof="0">
              <a:ln>
                <a:noFill/>
              </a:ln>
              <a:solidFill>
                <a:prstClr val="black"/>
              </a:solidFill>
              <a:effectLst/>
              <a:uLnTx/>
              <a:uFillTx/>
              <a:latin typeface="+mn-lt"/>
              <a:ea typeface="+mn-ea"/>
              <a:cs typeface="+mn-cs"/>
            </a:rPr>
            <a:t>が減となった。</a:t>
          </a:r>
          <a:r>
            <a:rPr kumimoji="1" lang="ja-JP" altLang="ja-JP" sz="900" b="0" i="0" u="none" strike="noStrike" kern="0" cap="none" spc="0" normalizeH="0" baseline="0" noProof="0">
              <a:ln>
                <a:noFill/>
              </a:ln>
              <a:solidFill>
                <a:prstClr val="black"/>
              </a:solidFill>
              <a:effectLst/>
              <a:uLnTx/>
              <a:uFillTx/>
              <a:latin typeface="+mn-lt"/>
              <a:ea typeface="+mn-ea"/>
              <a:cs typeface="+mn-cs"/>
            </a:rPr>
            <a:t>また、普通交付税の大幅な</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により経常一般財源が</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ことから</a:t>
          </a:r>
          <a:r>
            <a:rPr kumimoji="1" lang="ja-JP" altLang="ja-JP" sz="900" b="0" i="0" u="none" strike="noStrike" kern="0" cap="none" spc="0" normalizeH="0" baseline="0" noProof="0">
              <a:ln>
                <a:noFill/>
              </a:ln>
              <a:solidFill>
                <a:prstClr val="black"/>
              </a:solidFill>
              <a:effectLst/>
              <a:uLnTx/>
              <a:uFillTx/>
              <a:latin typeface="+mn-lt"/>
              <a:ea typeface="+mn-ea"/>
              <a:cs typeface="+mn-cs"/>
            </a:rPr>
            <a:t>、結果として指標は</a:t>
          </a:r>
          <a:r>
            <a:rPr kumimoji="1" lang="en-US" altLang="ja-JP" sz="900" b="0" i="0" u="none" strike="noStrike" kern="0" cap="none" spc="0" normalizeH="0" baseline="0" noProof="0">
              <a:ln>
                <a:noFill/>
              </a:ln>
              <a:solidFill>
                <a:prstClr val="black"/>
              </a:solidFill>
              <a:effectLst/>
              <a:uLnTx/>
              <a:uFillTx/>
              <a:latin typeface="+mn-lt"/>
              <a:ea typeface="+mn-ea"/>
              <a:cs typeface="+mn-cs"/>
            </a:rPr>
            <a:t>1.1</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改善</a:t>
          </a:r>
          <a:r>
            <a:rPr kumimoji="1" lang="ja-JP" altLang="ja-JP" sz="9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57</xdr:row>
      <xdr:rowOff>100330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891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100330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77470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77470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4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福祉の充実を町政の中心施策の一つに掲げ、次世代育成クーポンを始めとする単独施策を推進していることから補助費等は類似団体と比較しても依然として高水準で推移している。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年度においては、西秋川衛生組合負担金等の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により経常経費が</a:t>
          </a:r>
          <a:r>
            <a:rPr kumimoji="1" lang="ja-JP" altLang="en-US" sz="900" b="0" i="0" u="none" strike="noStrike" kern="0" cap="none" spc="0" normalizeH="0" baseline="0" noProof="0">
              <a:ln>
                <a:noFill/>
              </a:ln>
              <a:solidFill>
                <a:prstClr val="black"/>
              </a:solidFill>
              <a:effectLst/>
              <a:uLnTx/>
              <a:uFillTx/>
              <a:latin typeface="+mn-lt"/>
              <a:ea typeface="+mn-ea"/>
              <a:cs typeface="+mn-cs"/>
            </a:rPr>
            <a:t>増加</a:t>
          </a:r>
          <a:r>
            <a:rPr kumimoji="1" lang="ja-JP" altLang="ja-JP" sz="900" b="0" i="0" u="none" strike="noStrike" kern="0" cap="none" spc="0" normalizeH="0" baseline="0" noProof="0">
              <a:ln>
                <a:noFill/>
              </a:ln>
              <a:solidFill>
                <a:prstClr val="black"/>
              </a:solidFill>
              <a:effectLst/>
              <a:uLnTx/>
              <a:uFillTx/>
              <a:latin typeface="+mn-lt"/>
              <a:ea typeface="+mn-ea"/>
              <a:cs typeface="+mn-cs"/>
            </a:rPr>
            <a:t>したものの、それを上回る経常経費特定財源の</a:t>
          </a:r>
          <a:r>
            <a:rPr kumimoji="1" lang="ja-JP" altLang="en-US" sz="900" b="0" i="0" u="none" strike="noStrike" kern="0" cap="none" spc="0" normalizeH="0" baseline="0" noProof="0">
              <a:ln>
                <a:noFill/>
              </a:ln>
              <a:solidFill>
                <a:prstClr val="black"/>
              </a:solidFill>
              <a:effectLst/>
              <a:uLnTx/>
              <a:uFillTx/>
              <a:latin typeface="+mn-lt"/>
              <a:ea typeface="+mn-ea"/>
              <a:cs typeface="+mn-cs"/>
            </a:rPr>
            <a:t>増加</a:t>
          </a:r>
          <a:r>
            <a:rPr kumimoji="1" lang="ja-JP" altLang="ja-JP" sz="900" b="0" i="0" u="none" strike="noStrike" kern="0" cap="none" spc="0" normalizeH="0" baseline="0" noProof="0">
              <a:ln>
                <a:noFill/>
              </a:ln>
              <a:solidFill>
                <a:prstClr val="black"/>
              </a:solidFill>
              <a:effectLst/>
              <a:uLnTx/>
              <a:uFillTx/>
              <a:latin typeface="+mn-lt"/>
              <a:ea typeface="+mn-ea"/>
              <a:cs typeface="+mn-cs"/>
            </a:rPr>
            <a:t>があり、経常経費充当一般財源は</a:t>
          </a:r>
          <a:r>
            <a:rPr kumimoji="1" lang="ja-JP" altLang="en-US" sz="900" b="0" i="0" u="none" strike="noStrike" kern="0" cap="none" spc="0" normalizeH="0" baseline="0" noProof="0">
              <a:ln>
                <a:noFill/>
              </a:ln>
              <a:solidFill>
                <a:prstClr val="black"/>
              </a:solidFill>
              <a:effectLst/>
              <a:uLnTx/>
              <a:uFillTx/>
              <a:latin typeface="+mn-lt"/>
              <a:ea typeface="+mn-ea"/>
              <a:cs typeface="+mn-cs"/>
            </a:rPr>
            <a:t>約</a:t>
          </a:r>
          <a:r>
            <a:rPr kumimoji="1" lang="en-US" altLang="ja-JP" sz="900" b="0" i="0" u="none" strike="noStrike" kern="0" cap="none" spc="0" normalizeH="0" baseline="0" noProof="0">
              <a:ln>
                <a:noFill/>
              </a:ln>
              <a:solidFill>
                <a:prstClr val="black"/>
              </a:solidFill>
              <a:effectLst/>
              <a:uLnTx/>
              <a:uFillTx/>
              <a:latin typeface="+mn-lt"/>
              <a:ea typeface="+mn-ea"/>
              <a:cs typeface="+mn-cs"/>
            </a:rPr>
            <a:t>4,800</a:t>
          </a:r>
          <a:r>
            <a:rPr kumimoji="1" lang="ja-JP" altLang="en-US" sz="900" b="0" i="0" u="none" strike="noStrike" kern="0" cap="none" spc="0" normalizeH="0" baseline="0" noProof="0">
              <a:ln>
                <a:noFill/>
              </a:ln>
              <a:solidFill>
                <a:prstClr val="black"/>
              </a:solidFill>
              <a:effectLst/>
              <a:uLnTx/>
              <a:uFillTx/>
              <a:latin typeface="+mn-lt"/>
              <a:ea typeface="+mn-ea"/>
              <a:cs typeface="+mn-cs"/>
            </a:rPr>
            <a:t>万円の減</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となった。また、普通交付税の大幅な</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により経常一般財源が</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ことから</a:t>
          </a:r>
          <a:r>
            <a:rPr kumimoji="1" lang="ja-JP" altLang="ja-JP" sz="900" b="0" i="0" u="none" strike="noStrike" kern="0" cap="none" spc="0" normalizeH="0" baseline="0" noProof="0">
              <a:ln>
                <a:noFill/>
              </a:ln>
              <a:solidFill>
                <a:prstClr val="black"/>
              </a:solidFill>
              <a:effectLst/>
              <a:uLnTx/>
              <a:uFillTx/>
              <a:latin typeface="+mn-lt"/>
              <a:ea typeface="+mn-ea"/>
              <a:cs typeface="+mn-cs"/>
            </a:rPr>
            <a:t>、結果として</a:t>
          </a:r>
          <a:r>
            <a:rPr kumimoji="1" lang="en-US" altLang="ja-JP" sz="900" b="0" i="0" u="none" strike="noStrike" kern="0" cap="none" spc="0" normalizeH="0" baseline="0" noProof="0">
              <a:ln>
                <a:noFill/>
              </a:ln>
              <a:solidFill>
                <a:prstClr val="black"/>
              </a:solidFill>
              <a:effectLst/>
              <a:uLnTx/>
              <a:uFillTx/>
              <a:latin typeface="+mn-lt"/>
              <a:ea typeface="+mn-ea"/>
              <a:cs typeface="+mn-cs"/>
            </a:rPr>
            <a:t>2.9</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改善</a:t>
          </a:r>
          <a:r>
            <a:rPr kumimoji="1" lang="ja-JP" altLang="ja-JP" sz="9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19558</xdr:rowOff>
    </xdr:from>
    <xdr:to>
      <xdr:col>82</xdr:col>
      <xdr:colOff>107950</xdr:colOff>
      <xdr:row>40</xdr:row>
      <xdr:rowOff>53848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20308"/>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25925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53848</xdr:rowOff>
    </xdr:from>
    <xdr:to>
      <xdr:col>82</xdr:col>
      <xdr:colOff>196850</xdr:colOff>
      <xdr:row>40</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105935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19558</xdr:rowOff>
    </xdr:from>
    <xdr:to>
      <xdr:col>82</xdr:col>
      <xdr:colOff>196850</xdr:colOff>
      <xdr:row>35</xdr:row>
      <xdr:rowOff>19558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124714</xdr:rowOff>
    </xdr:from>
    <xdr:to>
      <xdr:col>82</xdr:col>
      <xdr:colOff>107950</xdr:colOff>
      <xdr:row>40</xdr:row>
      <xdr:rowOff>85852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81126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17272</xdr:rowOff>
    </xdr:from>
    <xdr:to>
      <xdr:col>78</xdr:col>
      <xdr:colOff>69850</xdr:colOff>
      <xdr:row>40</xdr:row>
      <xdr:rowOff>85852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8752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17272</xdr:rowOff>
    </xdr:from>
    <xdr:to>
      <xdr:col>73</xdr:col>
      <xdr:colOff>180975</xdr:colOff>
      <xdr:row>40</xdr:row>
      <xdr:rowOff>67564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8752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67564</xdr:rowOff>
    </xdr:from>
    <xdr:to>
      <xdr:col>69</xdr:col>
      <xdr:colOff>92075</xdr:colOff>
      <xdr:row>40</xdr:row>
      <xdr:rowOff>85852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9255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73914</xdr:rowOff>
    </xdr:from>
    <xdr:to>
      <xdr:col>82</xdr:col>
      <xdr:colOff>158750</xdr:colOff>
      <xdr:row>40</xdr:row>
      <xdr:rowOff>4064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153941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66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35052</xdr:rowOff>
    </xdr:from>
    <xdr:to>
      <xdr:col>78</xdr:col>
      <xdr:colOff>120650</xdr:colOff>
      <xdr:row>40</xdr:row>
      <xdr:rowOff>136652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121429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97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137922</xdr:rowOff>
    </xdr:from>
    <xdr:to>
      <xdr:col>74</xdr:col>
      <xdr:colOff>31750</xdr:colOff>
      <xdr:row>40</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52849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16764</xdr:rowOff>
    </xdr:from>
    <xdr:to>
      <xdr:col>69</xdr:col>
      <xdr:colOff>142875</xdr:colOff>
      <xdr:row>40</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103141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35052</xdr:rowOff>
    </xdr:from>
    <xdr:to>
      <xdr:col>65</xdr:col>
      <xdr:colOff>53975</xdr:colOff>
      <xdr:row>40</xdr:row>
      <xdr:rowOff>136652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121429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9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公債費は</a:t>
          </a:r>
          <a:r>
            <a:rPr kumimoji="1" lang="ja-JP" altLang="en-US" sz="900" b="0" i="0" u="none" strike="noStrike" kern="0" cap="none" spc="0" normalizeH="0" baseline="0" noProof="0">
              <a:ln>
                <a:noFill/>
              </a:ln>
              <a:solidFill>
                <a:prstClr val="black"/>
              </a:solidFill>
              <a:effectLst/>
              <a:uLnTx/>
              <a:uFillTx/>
              <a:latin typeface="+mn-lt"/>
              <a:ea typeface="+mn-ea"/>
              <a:cs typeface="+mn-cs"/>
            </a:rPr>
            <a:t>平成</a:t>
          </a:r>
          <a:r>
            <a:rPr kumimoji="1" lang="en-US" altLang="ja-JP" sz="900" b="0" i="0" u="none" strike="noStrike" kern="0" cap="none" spc="0" normalizeH="0" baseline="0" noProof="0">
              <a:ln>
                <a:noFill/>
              </a:ln>
              <a:solidFill>
                <a:prstClr val="black"/>
              </a:solidFill>
              <a:effectLst/>
              <a:uLnTx/>
              <a:uFillTx/>
              <a:latin typeface="+mn-lt"/>
              <a:ea typeface="+mn-ea"/>
              <a:cs typeface="+mn-cs"/>
            </a:rPr>
            <a:t>25</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年度でピークを越え、臨時財政対策債以外の通常事業債については、投資的事業の計画、財源調整に十分配慮し最小限の地方債活用に留めている。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年度においては、据置期間経過に伴い償還額そのものが増加したこと</a:t>
          </a:r>
          <a:r>
            <a:rPr kumimoji="1" lang="ja-JP" altLang="en-US" sz="900" b="0" i="0" u="none" strike="noStrike" kern="0" cap="none" spc="0" normalizeH="0" baseline="0" noProof="0">
              <a:ln>
                <a:noFill/>
              </a:ln>
              <a:solidFill>
                <a:prstClr val="black"/>
              </a:solidFill>
              <a:effectLst/>
              <a:uLnTx/>
              <a:uFillTx/>
              <a:latin typeface="+mn-lt"/>
              <a:ea typeface="+mn-ea"/>
              <a:cs typeface="+mn-cs"/>
            </a:rPr>
            <a:t>より経常経費充当一般財源が約</a:t>
          </a:r>
          <a:r>
            <a:rPr kumimoji="1" lang="en-US" altLang="ja-JP" sz="900" b="0" i="0" u="none" strike="noStrike" kern="0" cap="none" spc="0" normalizeH="0" baseline="0" noProof="0">
              <a:ln>
                <a:noFill/>
              </a:ln>
              <a:solidFill>
                <a:prstClr val="black"/>
              </a:solidFill>
              <a:effectLst/>
              <a:uLnTx/>
              <a:uFillTx/>
              <a:latin typeface="+mn-lt"/>
              <a:ea typeface="+mn-ea"/>
              <a:cs typeface="+mn-cs"/>
            </a:rPr>
            <a:t>900</a:t>
          </a:r>
          <a:r>
            <a:rPr kumimoji="1" lang="ja-JP" altLang="en-US" sz="900" b="0" i="0" u="none" strike="noStrike" kern="0" cap="none" spc="0" normalizeH="0" baseline="0" noProof="0">
              <a:ln>
                <a:noFill/>
              </a:ln>
              <a:solidFill>
                <a:prstClr val="black"/>
              </a:solidFill>
              <a:effectLst/>
              <a:uLnTx/>
              <a:uFillTx/>
              <a:latin typeface="+mn-lt"/>
              <a:ea typeface="+mn-ea"/>
              <a:cs typeface="+mn-cs"/>
            </a:rPr>
            <a:t>万円の増となったが</a:t>
          </a:r>
          <a:r>
            <a:rPr kumimoji="1" lang="ja-JP" altLang="ja-JP" sz="900" b="0" i="0" u="none" strike="noStrike" kern="0" cap="none" spc="0" normalizeH="0" baseline="0" noProof="0">
              <a:ln>
                <a:noFill/>
              </a:ln>
              <a:solidFill>
                <a:prstClr val="black"/>
              </a:solidFill>
              <a:effectLst/>
              <a:uLnTx/>
              <a:uFillTx/>
              <a:latin typeface="+mn-lt"/>
              <a:ea typeface="+mn-ea"/>
              <a:cs typeface="+mn-cs"/>
            </a:rPr>
            <a:t>、普通交付税の大幅な</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により経常一般財源が</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ため</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0.6</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の改善となった</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99568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1023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99568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106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94996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06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94996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093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44196</xdr:rowOff>
    </xdr:from>
    <xdr:to>
      <xdr:col>11</xdr:col>
      <xdr:colOff>60325</xdr:colOff>
      <xdr:row>76</xdr:row>
      <xdr:rowOff>145796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155973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公債費以外</a:t>
          </a:r>
          <a:r>
            <a:rPr kumimoji="1" lang="ja-JP" altLang="en-US" sz="900" b="0" i="0" u="none" strike="noStrike" kern="0" cap="none" spc="0" normalizeH="0" baseline="0" noProof="0">
              <a:ln>
                <a:noFill/>
              </a:ln>
              <a:solidFill>
                <a:prstClr val="black"/>
              </a:solidFill>
              <a:effectLst/>
              <a:uLnTx/>
              <a:uFillTx/>
              <a:latin typeface="+mn-lt"/>
              <a:ea typeface="+mn-ea"/>
              <a:cs typeface="+mn-cs"/>
            </a:rPr>
            <a:t>は、</a:t>
          </a:r>
          <a:r>
            <a:rPr kumimoji="1" lang="ja-JP" altLang="ja-JP" sz="900" b="0" i="0" u="none" strike="noStrike" kern="0" cap="none" spc="0" normalizeH="0" baseline="0" noProof="0">
              <a:ln>
                <a:noFill/>
              </a:ln>
              <a:solidFill>
                <a:prstClr val="black"/>
              </a:solidFill>
              <a:effectLst/>
              <a:uLnTx/>
              <a:uFillTx/>
              <a:latin typeface="+mn-lt"/>
              <a:ea typeface="+mn-ea"/>
              <a:cs typeface="+mn-cs"/>
            </a:rPr>
            <a:t>類団比較において他団体を大きく上回って推移している。主に補助費等が要因となっているが、次世代育成クーポンを始め中心施策である福祉単独施策の実施による割合が大きく、その他では、</a:t>
          </a:r>
          <a:r>
            <a:rPr kumimoji="1" lang="ja-JP" altLang="en-US" sz="900" b="0" i="0" u="none" strike="noStrike" kern="0" cap="none" spc="0" normalizeH="0" baseline="0" noProof="0">
              <a:ln>
                <a:noFill/>
              </a:ln>
              <a:solidFill>
                <a:prstClr val="black"/>
              </a:solidFill>
              <a:effectLst/>
              <a:uLnTx/>
              <a:uFillTx/>
              <a:latin typeface="+mn-lt"/>
              <a:ea typeface="+mn-ea"/>
              <a:cs typeface="+mn-cs"/>
            </a:rPr>
            <a:t>人件費・</a:t>
          </a:r>
          <a:r>
            <a:rPr kumimoji="1" lang="ja-JP" altLang="ja-JP" sz="900" b="0" i="0" u="none" strike="noStrike" kern="0" cap="none" spc="0" normalizeH="0" baseline="0" noProof="0">
              <a:ln>
                <a:noFill/>
              </a:ln>
              <a:solidFill>
                <a:prstClr val="black"/>
              </a:solidFill>
              <a:effectLst/>
              <a:uLnTx/>
              <a:uFillTx/>
              <a:latin typeface="+mn-lt"/>
              <a:ea typeface="+mn-ea"/>
              <a:cs typeface="+mn-cs"/>
            </a:rPr>
            <a:t>扶助費などが影響を及ぼしている。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年度においては、普通交付税の大幅な</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により経常一般財源が</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ことから</a:t>
          </a:r>
          <a:r>
            <a:rPr kumimoji="1" lang="ja-JP" altLang="ja-JP" sz="900" b="0" i="0" u="none" strike="noStrike" kern="0" cap="none" spc="0" normalizeH="0" baseline="0" noProof="0">
              <a:ln>
                <a:noFill/>
              </a:ln>
              <a:solidFill>
                <a:prstClr val="black"/>
              </a:solidFill>
              <a:effectLst/>
              <a:uLnTx/>
              <a:uFillTx/>
              <a:latin typeface="+mn-lt"/>
              <a:ea typeface="+mn-ea"/>
              <a:cs typeface="+mn-cs"/>
            </a:rPr>
            <a:t>指標は</a:t>
          </a:r>
          <a:r>
            <a:rPr kumimoji="1" lang="en-US" altLang="ja-JP" sz="900" b="0" i="0" u="none" strike="noStrike" kern="0" cap="none" spc="0" normalizeH="0" baseline="0" noProof="0">
              <a:ln>
                <a:noFill/>
              </a:ln>
              <a:solidFill>
                <a:prstClr val="black"/>
              </a:solidFill>
              <a:effectLst/>
              <a:uLnTx/>
              <a:uFillTx/>
              <a:latin typeface="+mn-lt"/>
              <a:ea typeface="+mn-ea"/>
              <a:cs typeface="+mn-cs"/>
            </a:rPr>
            <a:t>7.7</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改善</a:t>
          </a:r>
          <a:r>
            <a:rPr kumimoji="1" lang="ja-JP" altLang="ja-JP" sz="900" b="0" i="0" u="none" strike="noStrike" kern="0" cap="none" spc="0" normalizeH="0" baseline="0" noProof="0">
              <a:ln>
                <a:noFill/>
              </a:ln>
              <a:solidFill>
                <a:prstClr val="black"/>
              </a:solidFill>
              <a:effectLst/>
              <a:uLnTx/>
              <a:uFillTx/>
              <a:latin typeface="+mn-lt"/>
              <a:ea typeface="+mn-ea"/>
              <a:cs typeface="+mn-cs"/>
            </a:rPr>
            <a:t>した</a:t>
          </a:r>
          <a:r>
            <a:rPr kumimoji="1" lang="ja-JP" altLang="en-US" sz="900" b="0" i="0" u="none" strike="noStrike" kern="0" cap="none" spc="0" normalizeH="0" baseline="0" noProof="0">
              <a:ln>
                <a:noFill/>
              </a:ln>
              <a:solidFill>
                <a:prstClr val="black"/>
              </a:solidFill>
              <a:effectLst/>
              <a:uLnTx/>
              <a:uFillTx/>
              <a:latin typeface="+mn-lt"/>
              <a:ea typeface="+mn-ea"/>
              <a:cs typeface="+mn-cs"/>
            </a:rPr>
            <a:t>が、普通交付税の大幅増は一時的なものであることから、今後も引き続き歳入確保や歳出削減に努め、柔軟性のある財政運営を図っていく。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78</xdr:row>
      <xdr:rowOff>123189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14250"/>
          <a:ext cx="0" cy="108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95266</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46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123189</xdr:rowOff>
    </xdr:from>
    <xdr:to>
      <xdr:col>82</xdr:col>
      <xdr:colOff>196850</xdr:colOff>
      <xdr:row>78</xdr:row>
      <xdr:rowOff>123189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49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123189</xdr:rowOff>
    </xdr:from>
    <xdr:to>
      <xdr:col>82</xdr:col>
      <xdr:colOff>107950</xdr:colOff>
      <xdr:row>80</xdr:row>
      <xdr:rowOff>73661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496289"/>
          <a:ext cx="838200" cy="29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168927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68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152400</xdr:rowOff>
    </xdr:from>
    <xdr:to>
      <xdr:col>82</xdr:col>
      <xdr:colOff>158750</xdr:colOff>
      <xdr:row>75</xdr:row>
      <xdr:rowOff>82550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35561</xdr:rowOff>
    </xdr:from>
    <xdr:to>
      <xdr:col>78</xdr:col>
      <xdr:colOff>69850</xdr:colOff>
      <xdr:row>80</xdr:row>
      <xdr:rowOff>73661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751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xdr:rowOff>
    </xdr:from>
    <xdr:to>
      <xdr:col>78</xdr:col>
      <xdr:colOff>120650</xdr:colOff>
      <xdr:row>76</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123207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35561</xdr:rowOff>
    </xdr:from>
    <xdr:to>
      <xdr:col>73</xdr:col>
      <xdr:colOff>180975</xdr:colOff>
      <xdr:row>81</xdr:row>
      <xdr:rowOff>66039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751561"/>
          <a:ext cx="889000" cy="20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39370</xdr:rowOff>
    </xdr:from>
    <xdr:to>
      <xdr:col>69</xdr:col>
      <xdr:colOff>92075</xdr:colOff>
      <xdr:row>81</xdr:row>
      <xdr:rowOff>66039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9268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160020</xdr:rowOff>
    </xdr:from>
    <xdr:to>
      <xdr:col>69</xdr:col>
      <xdr:colOff>142875</xdr:colOff>
      <xdr:row>76</xdr:row>
      <xdr:rowOff>90170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100347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144780</xdr:rowOff>
    </xdr:from>
    <xdr:to>
      <xdr:col>65</xdr:col>
      <xdr:colOff>53975</xdr:colOff>
      <xdr:row>76</xdr:row>
      <xdr:rowOff>74930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85107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72389</xdr:rowOff>
    </xdr:from>
    <xdr:to>
      <xdr:col>82</xdr:col>
      <xdr:colOff>158750</xdr:colOff>
      <xdr:row>79</xdr:row>
      <xdr:rowOff>2539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152416</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5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22861</xdr:rowOff>
    </xdr:from>
    <xdr:to>
      <xdr:col>78</xdr:col>
      <xdr:colOff>120650</xdr:colOff>
      <xdr:row>80</xdr:row>
      <xdr:rowOff>124461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109238</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156211</xdr:rowOff>
    </xdr:from>
    <xdr:to>
      <xdr:col>74</xdr:col>
      <xdr:colOff>31750</xdr:colOff>
      <xdr:row>80</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71138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15239</xdr:rowOff>
    </xdr:from>
    <xdr:to>
      <xdr:col>69</xdr:col>
      <xdr:colOff>142875</xdr:colOff>
      <xdr:row>81</xdr:row>
      <xdr:rowOff>116839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101616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98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160020</xdr:rowOff>
    </xdr:from>
    <xdr:to>
      <xdr:col>65</xdr:col>
      <xdr:colOff>53975</xdr:colOff>
      <xdr:row>81</xdr:row>
      <xdr:rowOff>90170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74947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86639</xdr:rowOff>
    </xdr:from>
    <xdr:to>
      <xdr:col>29</xdr:col>
      <xdr:colOff>127000</xdr:colOff>
      <xdr:row>17</xdr:row>
      <xdr:rowOff>125463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48914"/>
          <a:ext cx="647700" cy="3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124295</xdr:rowOff>
    </xdr:from>
    <xdr:to>
      <xdr:col>26</xdr:col>
      <xdr:colOff>50800</xdr:colOff>
      <xdr:row>17</xdr:row>
      <xdr:rowOff>125463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86570"/>
          <a:ext cx="698500" cy="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124295</xdr:rowOff>
    </xdr:from>
    <xdr:to>
      <xdr:col>22</xdr:col>
      <xdr:colOff>114300</xdr:colOff>
      <xdr:row>17</xdr:row>
      <xdr:rowOff>131978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86570"/>
          <a:ext cx="698500" cy="7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113614</xdr:rowOff>
    </xdr:from>
    <xdr:to>
      <xdr:col>18</xdr:col>
      <xdr:colOff>177800</xdr:colOff>
      <xdr:row>17</xdr:row>
      <xdr:rowOff>131978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75889"/>
          <a:ext cx="698500" cy="1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35839</xdr:rowOff>
    </xdr:from>
    <xdr:to>
      <xdr:col>29</xdr:col>
      <xdr:colOff>177800</xdr:colOff>
      <xdr:row>17</xdr:row>
      <xdr:rowOff>137439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98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7916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7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74663</xdr:rowOff>
    </xdr:from>
    <xdr:to>
      <xdr:col>26</xdr:col>
      <xdr:colOff>101600</xdr:colOff>
      <xdr:row>18</xdr:row>
      <xdr:rowOff>4813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161040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73495</xdr:rowOff>
    </xdr:from>
    <xdr:to>
      <xdr:col>22</xdr:col>
      <xdr:colOff>165100</xdr:colOff>
      <xdr:row>18</xdr:row>
      <xdr:rowOff>3645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159872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2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81178</xdr:rowOff>
    </xdr:from>
    <xdr:to>
      <xdr:col>19</xdr:col>
      <xdr:colOff>38100</xdr:colOff>
      <xdr:row>18</xdr:row>
      <xdr:rowOff>11328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4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167555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2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62814</xdr:rowOff>
    </xdr:from>
    <xdr:to>
      <xdr:col>15</xdr:col>
      <xdr:colOff>101600</xdr:colOff>
      <xdr:row>17</xdr:row>
      <xdr:rowOff>164414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2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149191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1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341916</xdr:rowOff>
    </xdr:from>
    <xdr:to>
      <xdr:col>29</xdr:col>
      <xdr:colOff>127000</xdr:colOff>
      <xdr:row>36</xdr:row>
      <xdr:rowOff>9434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52266"/>
          <a:ext cx="647700" cy="10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341916</xdr:rowOff>
    </xdr:from>
    <xdr:to>
      <xdr:col>26</xdr:col>
      <xdr:colOff>50800</xdr:colOff>
      <xdr:row>36</xdr:row>
      <xdr:rowOff>48590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52266"/>
          <a:ext cx="698500" cy="49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325164</xdr:rowOff>
    </xdr:from>
    <xdr:to>
      <xdr:col>22</xdr:col>
      <xdr:colOff>114300</xdr:colOff>
      <xdr:row>36</xdr:row>
      <xdr:rowOff>48590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35514"/>
          <a:ext cx="698500" cy="66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3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325164</xdr:rowOff>
    </xdr:from>
    <xdr:to>
      <xdr:col>18</xdr:col>
      <xdr:colOff>177800</xdr:colOff>
      <xdr:row>36</xdr:row>
      <xdr:rowOff>21648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35514"/>
          <a:ext cx="698500" cy="39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301534</xdr:rowOff>
    </xdr:from>
    <xdr:to>
      <xdr:col>29</xdr:col>
      <xdr:colOff>177800</xdr:colOff>
      <xdr:row>36</xdr:row>
      <xdr:rowOff>60234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11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273611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8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291116</xdr:rowOff>
    </xdr:from>
    <xdr:to>
      <xdr:col>26</xdr:col>
      <xdr:colOff>101600</xdr:colOff>
      <xdr:row>36</xdr:row>
      <xdr:rowOff>49816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01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34593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87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340690</xdr:rowOff>
    </xdr:from>
    <xdr:to>
      <xdr:col>22</xdr:col>
      <xdr:colOff>165100</xdr:colOff>
      <xdr:row>36</xdr:row>
      <xdr:rowOff>99390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51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84167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274364</xdr:rowOff>
    </xdr:from>
    <xdr:to>
      <xdr:col>19</xdr:col>
      <xdr:colOff>38100</xdr:colOff>
      <xdr:row>36</xdr:row>
      <xdr:rowOff>33064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84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17841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313748</xdr:rowOff>
    </xdr:from>
    <xdr:to>
      <xdr:col>15</xdr:col>
      <xdr:colOff>101600</xdr:colOff>
      <xdr:row>36</xdr:row>
      <xdr:rowOff>72448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24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57225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1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16,549
16,428
28.07
10,950,050
10,386,127
536,301
4,680,905
5,647,461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37159</xdr:rowOff>
    </xdr:from>
    <xdr:to>
      <xdr:col>24</xdr:col>
      <xdr:colOff>63500</xdr:colOff>
      <xdr:row>35</xdr:row>
      <xdr:rowOff>95495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037909"/>
          <a:ext cx="838200" cy="5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95495</xdr:rowOff>
    </xdr:from>
    <xdr:to>
      <xdr:col>19</xdr:col>
      <xdr:colOff>177800</xdr:colOff>
      <xdr:row>36</xdr:row>
      <xdr:rowOff>35787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096245"/>
          <a:ext cx="889000" cy="1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28758</xdr:rowOff>
    </xdr:from>
    <xdr:to>
      <xdr:col>15</xdr:col>
      <xdr:colOff>50800</xdr:colOff>
      <xdr:row>36</xdr:row>
      <xdr:rowOff>35787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200958"/>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101517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12684</xdr:rowOff>
    </xdr:from>
    <xdr:to>
      <xdr:col>10</xdr:col>
      <xdr:colOff>114300</xdr:colOff>
      <xdr:row>36</xdr:row>
      <xdr:rowOff>28758</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184884"/>
          <a:ext cx="889000" cy="1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157809</xdr:rowOff>
    </xdr:from>
    <xdr:to>
      <xdr:col>24</xdr:col>
      <xdr:colOff>114300</xdr:colOff>
      <xdr:row>35</xdr:row>
      <xdr:rowOff>87959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9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9236</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83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44695</xdr:rowOff>
    </xdr:from>
    <xdr:to>
      <xdr:col>20</xdr:col>
      <xdr:colOff>38100</xdr:colOff>
      <xdr:row>35</xdr:row>
      <xdr:rowOff>146295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04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162822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82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156437</xdr:rowOff>
    </xdr:from>
    <xdr:to>
      <xdr:col>15</xdr:col>
      <xdr:colOff>101600</xdr:colOff>
      <xdr:row>36</xdr:row>
      <xdr:rowOff>86587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15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103114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9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149408</xdr:rowOff>
    </xdr:from>
    <xdr:to>
      <xdr:col>10</xdr:col>
      <xdr:colOff>165100</xdr:colOff>
      <xdr:row>36</xdr:row>
      <xdr:rowOff>79558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15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96085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9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133334</xdr:rowOff>
    </xdr:from>
    <xdr:to>
      <xdr:col>6</xdr:col>
      <xdr:colOff>38100</xdr:colOff>
      <xdr:row>36</xdr:row>
      <xdr:rowOff>63484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3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80011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9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67016</xdr:rowOff>
    </xdr:from>
    <xdr:to>
      <xdr:col>24</xdr:col>
      <xdr:colOff>63500</xdr:colOff>
      <xdr:row>55</xdr:row>
      <xdr:rowOff>109906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496766"/>
          <a:ext cx="838200" cy="4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109906</xdr:rowOff>
    </xdr:from>
    <xdr:to>
      <xdr:col>19</xdr:col>
      <xdr:colOff>177800</xdr:colOff>
      <xdr:row>56</xdr:row>
      <xdr:rowOff>6219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539656"/>
          <a:ext cx="889000" cy="6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6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6219</xdr:rowOff>
    </xdr:from>
    <xdr:to>
      <xdr:col>15</xdr:col>
      <xdr:colOff>50800</xdr:colOff>
      <xdr:row>56</xdr:row>
      <xdr:rowOff>60768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607419"/>
          <a:ext cx="889000" cy="5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103598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7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60768</xdr:rowOff>
    </xdr:from>
    <xdr:to>
      <xdr:col>10</xdr:col>
      <xdr:colOff>114300</xdr:colOff>
      <xdr:row>56</xdr:row>
      <xdr:rowOff>76302</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661968"/>
          <a:ext cx="889000" cy="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162479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76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16216</xdr:rowOff>
    </xdr:from>
    <xdr:to>
      <xdr:col>24</xdr:col>
      <xdr:colOff>114300</xdr:colOff>
      <xdr:row>55</xdr:row>
      <xdr:rowOff>117816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44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39093</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29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59106</xdr:rowOff>
    </xdr:from>
    <xdr:to>
      <xdr:col>20</xdr:col>
      <xdr:colOff>38100</xdr:colOff>
      <xdr:row>55</xdr:row>
      <xdr:rowOff>160706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48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5783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2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126869</xdr:rowOff>
    </xdr:from>
    <xdr:to>
      <xdr:col>15</xdr:col>
      <xdr:colOff>101600</xdr:colOff>
      <xdr:row>56</xdr:row>
      <xdr:rowOff>57019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5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73546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33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9968</xdr:rowOff>
    </xdr:from>
    <xdr:to>
      <xdr:col>10</xdr:col>
      <xdr:colOff>165100</xdr:colOff>
      <xdr:row>56</xdr:row>
      <xdr:rowOff>111568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61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102695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70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25502</xdr:rowOff>
    </xdr:from>
    <xdr:to>
      <xdr:col>6</xdr:col>
      <xdr:colOff>38100</xdr:colOff>
      <xdr:row>56</xdr:row>
      <xdr:rowOff>127102</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62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143629</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40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75234</xdr:rowOff>
    </xdr:from>
    <xdr:to>
      <xdr:col>24</xdr:col>
      <xdr:colOff>63500</xdr:colOff>
      <xdr:row>78</xdr:row>
      <xdr:rowOff>81750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48334"/>
          <a:ext cx="8382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79097</xdr:rowOff>
    </xdr:from>
    <xdr:to>
      <xdr:col>19</xdr:col>
      <xdr:colOff>177800</xdr:colOff>
      <xdr:row>78</xdr:row>
      <xdr:rowOff>81750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52197"/>
          <a:ext cx="8890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79097</xdr:rowOff>
    </xdr:from>
    <xdr:to>
      <xdr:col>15</xdr:col>
      <xdr:colOff>50800</xdr:colOff>
      <xdr:row>78</xdr:row>
      <xdr:rowOff>84150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52197"/>
          <a:ext cx="8890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84150</xdr:rowOff>
    </xdr:from>
    <xdr:to>
      <xdr:col>10</xdr:col>
      <xdr:colOff>114300</xdr:colOff>
      <xdr:row>78</xdr:row>
      <xdr:rowOff>89430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57250"/>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24434</xdr:rowOff>
    </xdr:from>
    <xdr:to>
      <xdr:col>24</xdr:col>
      <xdr:colOff>114300</xdr:colOff>
      <xdr:row>78</xdr:row>
      <xdr:rowOff>126034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110811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30950</xdr:rowOff>
    </xdr:from>
    <xdr:to>
      <xdr:col>20</xdr:col>
      <xdr:colOff>38100</xdr:colOff>
      <xdr:row>78</xdr:row>
      <xdr:rowOff>132550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123677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9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28297</xdr:rowOff>
    </xdr:from>
    <xdr:to>
      <xdr:col>15</xdr:col>
      <xdr:colOff>101600</xdr:colOff>
      <xdr:row>78</xdr:row>
      <xdr:rowOff>129897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121024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9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33350</xdr:rowOff>
    </xdr:from>
    <xdr:to>
      <xdr:col>10</xdr:col>
      <xdr:colOff>165100</xdr:colOff>
      <xdr:row>78</xdr:row>
      <xdr:rowOff>134950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126077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38630</xdr:rowOff>
    </xdr:from>
    <xdr:to>
      <xdr:col>6</xdr:col>
      <xdr:colOff>38100</xdr:colOff>
      <xdr:row>78</xdr:row>
      <xdr:rowOff>140230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1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131357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0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148006</xdr:rowOff>
    </xdr:from>
    <xdr:to>
      <xdr:col>24</xdr:col>
      <xdr:colOff>63500</xdr:colOff>
      <xdr:row>94</xdr:row>
      <xdr:rowOff>63457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921406"/>
          <a:ext cx="838200" cy="25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63457</xdr:rowOff>
    </xdr:from>
    <xdr:to>
      <xdr:col>19</xdr:col>
      <xdr:colOff>177800</xdr:colOff>
      <xdr:row>94</xdr:row>
      <xdr:rowOff>70293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179757"/>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25657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70293</xdr:rowOff>
    </xdr:from>
    <xdr:to>
      <xdr:col>15</xdr:col>
      <xdr:colOff>50800</xdr:colOff>
      <xdr:row>94</xdr:row>
      <xdr:rowOff>113269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186593"/>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86502</xdr:rowOff>
    </xdr:from>
    <xdr:to>
      <xdr:col>10</xdr:col>
      <xdr:colOff>114300</xdr:colOff>
      <xdr:row>94</xdr:row>
      <xdr:rowOff>113269</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202802"/>
          <a:ext cx="889000" cy="2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97206</xdr:rowOff>
    </xdr:from>
    <xdr:to>
      <xdr:col>24</xdr:col>
      <xdr:colOff>114300</xdr:colOff>
      <xdr:row>93</xdr:row>
      <xdr:rowOff>27356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8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120083</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72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12657</xdr:rowOff>
    </xdr:from>
    <xdr:to>
      <xdr:col>20</xdr:col>
      <xdr:colOff>38100</xdr:colOff>
      <xdr:row>94</xdr:row>
      <xdr:rowOff>114257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12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130784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90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19493</xdr:rowOff>
    </xdr:from>
    <xdr:to>
      <xdr:col>15</xdr:col>
      <xdr:colOff>101600</xdr:colOff>
      <xdr:row>94</xdr:row>
      <xdr:rowOff>121093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1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137620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91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62469</xdr:rowOff>
    </xdr:from>
    <xdr:to>
      <xdr:col>10</xdr:col>
      <xdr:colOff>165100</xdr:colOff>
      <xdr:row>94</xdr:row>
      <xdr:rowOff>164069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1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9146</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95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35702</xdr:rowOff>
    </xdr:from>
    <xdr:to>
      <xdr:col>6</xdr:col>
      <xdr:colOff>38100</xdr:colOff>
      <xdr:row>94</xdr:row>
      <xdr:rowOff>137302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1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153829</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92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66319</xdr:rowOff>
    </xdr:from>
    <xdr:to>
      <xdr:col>55</xdr:col>
      <xdr:colOff>0</xdr:colOff>
      <xdr:row>35</xdr:row>
      <xdr:rowOff>138068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724169"/>
          <a:ext cx="838200" cy="4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66319</xdr:rowOff>
    </xdr:from>
    <xdr:to>
      <xdr:col>50</xdr:col>
      <xdr:colOff>114300</xdr:colOff>
      <xdr:row>36</xdr:row>
      <xdr:rowOff>27905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724169"/>
          <a:ext cx="889000" cy="47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23480</xdr:rowOff>
    </xdr:from>
    <xdr:to>
      <xdr:col>45</xdr:col>
      <xdr:colOff>177800</xdr:colOff>
      <xdr:row>36</xdr:row>
      <xdr:rowOff>27905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195680"/>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16068</xdr:rowOff>
    </xdr:from>
    <xdr:to>
      <xdr:col>41</xdr:col>
      <xdr:colOff>50800</xdr:colOff>
      <xdr:row>36</xdr:row>
      <xdr:rowOff>23480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188268"/>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87268</xdr:rowOff>
    </xdr:from>
    <xdr:to>
      <xdr:col>55</xdr:col>
      <xdr:colOff>50800</xdr:colOff>
      <xdr:row>36</xdr:row>
      <xdr:rowOff>17418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8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110145</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3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15519</xdr:rowOff>
    </xdr:from>
    <xdr:to>
      <xdr:col>50</xdr:col>
      <xdr:colOff>165100</xdr:colOff>
      <xdr:row>33</xdr:row>
      <xdr:rowOff>117119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67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133646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4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148555</xdr:rowOff>
    </xdr:from>
    <xdr:to>
      <xdr:col>46</xdr:col>
      <xdr:colOff>38100</xdr:colOff>
      <xdr:row>36</xdr:row>
      <xdr:rowOff>78705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95232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144130</xdr:rowOff>
    </xdr:from>
    <xdr:to>
      <xdr:col>41</xdr:col>
      <xdr:colOff>101600</xdr:colOff>
      <xdr:row>36</xdr:row>
      <xdr:rowOff>74280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90807</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92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136718</xdr:rowOff>
    </xdr:from>
    <xdr:to>
      <xdr:col>36</xdr:col>
      <xdr:colOff>165100</xdr:colOff>
      <xdr:row>36</xdr:row>
      <xdr:rowOff>66868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83395</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91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66304</xdr:rowOff>
    </xdr:from>
    <xdr:to>
      <xdr:col>55</xdr:col>
      <xdr:colOff>0</xdr:colOff>
      <xdr:row>58</xdr:row>
      <xdr:rowOff>86330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10010404"/>
          <a:ext cx="838200" cy="2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81190</xdr:rowOff>
    </xdr:from>
    <xdr:to>
      <xdr:col>50</xdr:col>
      <xdr:colOff>114300</xdr:colOff>
      <xdr:row>58</xdr:row>
      <xdr:rowOff>86330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10025290"/>
          <a:ext cx="8890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81190</xdr:rowOff>
    </xdr:from>
    <xdr:to>
      <xdr:col>45</xdr:col>
      <xdr:colOff>177800</xdr:colOff>
      <xdr:row>58</xdr:row>
      <xdr:rowOff>93020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10025290"/>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62418</xdr:rowOff>
    </xdr:from>
    <xdr:to>
      <xdr:col>41</xdr:col>
      <xdr:colOff>50800</xdr:colOff>
      <xdr:row>58</xdr:row>
      <xdr:rowOff>93020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10006518"/>
          <a:ext cx="889000" cy="3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15504</xdr:rowOff>
    </xdr:from>
    <xdr:to>
      <xdr:col>55</xdr:col>
      <xdr:colOff>50800</xdr:colOff>
      <xdr:row>58</xdr:row>
      <xdr:rowOff>117104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101881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35530</xdr:rowOff>
    </xdr:from>
    <xdr:to>
      <xdr:col>50</xdr:col>
      <xdr:colOff>165100</xdr:colOff>
      <xdr:row>58</xdr:row>
      <xdr:rowOff>137130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7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128257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7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30390</xdr:rowOff>
    </xdr:from>
    <xdr:to>
      <xdr:col>46</xdr:col>
      <xdr:colOff>38100</xdr:colOff>
      <xdr:row>58</xdr:row>
      <xdr:rowOff>131990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123117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6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42220</xdr:rowOff>
    </xdr:from>
    <xdr:to>
      <xdr:col>41</xdr:col>
      <xdr:colOff>101600</xdr:colOff>
      <xdr:row>58</xdr:row>
      <xdr:rowOff>143820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8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134947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7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11618</xdr:rowOff>
    </xdr:from>
    <xdr:to>
      <xdr:col>36</xdr:col>
      <xdr:colOff>165100</xdr:colOff>
      <xdr:row>58</xdr:row>
      <xdr:rowOff>113218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5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104345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4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123278</xdr:rowOff>
    </xdr:from>
    <xdr:to>
      <xdr:col>55</xdr:col>
      <xdr:colOff>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96378"/>
          <a:ext cx="838200" cy="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123278</xdr:rowOff>
    </xdr:from>
    <xdr:to>
      <xdr:col>50</xdr:col>
      <xdr:colOff>114300</xdr:colOff>
      <xdr:row>78</xdr:row>
      <xdr:rowOff>137364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96378"/>
          <a:ext cx="8890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119286</xdr:rowOff>
    </xdr:from>
    <xdr:to>
      <xdr:col>45</xdr:col>
      <xdr:colOff>177800</xdr:colOff>
      <xdr:row>78</xdr:row>
      <xdr:rowOff>137364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92386"/>
          <a:ext cx="8890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119286</xdr:rowOff>
    </xdr:from>
    <xdr:to>
      <xdr:col>41</xdr:col>
      <xdr:colOff>50800</xdr:colOff>
      <xdr:row>78</xdr:row>
      <xdr:rowOff>124498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92386"/>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72478</xdr:rowOff>
    </xdr:from>
    <xdr:to>
      <xdr:col>50</xdr:col>
      <xdr:colOff>165100</xdr:colOff>
      <xdr:row>79</xdr:row>
      <xdr:rowOff>2628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165205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3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86564</xdr:rowOff>
    </xdr:from>
    <xdr:to>
      <xdr:col>46</xdr:col>
      <xdr:colOff>38100</xdr:colOff>
      <xdr:row>79</xdr:row>
      <xdr:rowOff>16714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7841</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55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68486</xdr:rowOff>
    </xdr:from>
    <xdr:to>
      <xdr:col>41</xdr:col>
      <xdr:colOff>101600</xdr:colOff>
      <xdr:row>78</xdr:row>
      <xdr:rowOff>170086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161213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3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73698</xdr:rowOff>
    </xdr:from>
    <xdr:to>
      <xdr:col>36</xdr:col>
      <xdr:colOff>165100</xdr:colOff>
      <xdr:row>79</xdr:row>
      <xdr:rowOff>3848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166425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3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133221</xdr:rowOff>
    </xdr:from>
    <xdr:to>
      <xdr:col>55</xdr:col>
      <xdr:colOff>0</xdr:colOff>
      <xdr:row>98</xdr:row>
      <xdr:rowOff>2436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63871"/>
          <a:ext cx="838200" cy="4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155606</xdr:rowOff>
    </xdr:from>
    <xdr:to>
      <xdr:col>50</xdr:col>
      <xdr:colOff>114300</xdr:colOff>
      <xdr:row>98</xdr:row>
      <xdr:rowOff>2436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86256"/>
          <a:ext cx="889000" cy="1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155606</xdr:rowOff>
    </xdr:from>
    <xdr:to>
      <xdr:col>45</xdr:col>
      <xdr:colOff>177800</xdr:colOff>
      <xdr:row>98</xdr:row>
      <xdr:rowOff>20324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86256"/>
          <a:ext cx="889000" cy="3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14359</xdr:rowOff>
    </xdr:from>
    <xdr:to>
      <xdr:col>41</xdr:col>
      <xdr:colOff>50800</xdr:colOff>
      <xdr:row>98</xdr:row>
      <xdr:rowOff>20324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16459"/>
          <a:ext cx="889000" cy="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82421</xdr:rowOff>
    </xdr:from>
    <xdr:to>
      <xdr:col>55</xdr:col>
      <xdr:colOff>50800</xdr:colOff>
      <xdr:row>98</xdr:row>
      <xdr:rowOff>12571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1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60848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9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123086</xdr:rowOff>
    </xdr:from>
    <xdr:to>
      <xdr:col>50</xdr:col>
      <xdr:colOff>165100</xdr:colOff>
      <xdr:row>98</xdr:row>
      <xdr:rowOff>53236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5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44363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104806</xdr:rowOff>
    </xdr:from>
    <xdr:to>
      <xdr:col>46</xdr:col>
      <xdr:colOff>38100</xdr:colOff>
      <xdr:row>98</xdr:row>
      <xdr:rowOff>34956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3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26083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2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140974</xdr:rowOff>
    </xdr:from>
    <xdr:to>
      <xdr:col>41</xdr:col>
      <xdr:colOff>101600</xdr:colOff>
      <xdr:row>98</xdr:row>
      <xdr:rowOff>71124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62251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6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135009</xdr:rowOff>
    </xdr:from>
    <xdr:to>
      <xdr:col>36</xdr:col>
      <xdr:colOff>165100</xdr:colOff>
      <xdr:row>98</xdr:row>
      <xdr:rowOff>65159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6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56286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29118</xdr:rowOff>
    </xdr:from>
    <xdr:to>
      <xdr:col>85</xdr:col>
      <xdr:colOff>127000</xdr:colOff>
      <xdr:row>39</xdr:row>
      <xdr:rowOff>30902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15668"/>
          <a:ext cx="8382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4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30902</xdr:rowOff>
    </xdr:from>
    <xdr:to>
      <xdr:col>81</xdr:col>
      <xdr:colOff>50800</xdr:colOff>
      <xdr:row>39</xdr:row>
      <xdr:rowOff>31949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17452"/>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31949</xdr:rowOff>
    </xdr:from>
    <xdr:to>
      <xdr:col>76</xdr:col>
      <xdr:colOff>114300</xdr:colOff>
      <xdr:row>39</xdr:row>
      <xdr:rowOff>42873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18499"/>
          <a:ext cx="889000" cy="1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42873</xdr:rowOff>
    </xdr:from>
    <xdr:to>
      <xdr:col>71</xdr:col>
      <xdr:colOff>177800</xdr:colOff>
      <xdr:row>39</xdr:row>
      <xdr:rowOff>43863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9423"/>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149768</xdr:rowOff>
    </xdr:from>
    <xdr:to>
      <xdr:col>85</xdr:col>
      <xdr:colOff>177800</xdr:colOff>
      <xdr:row>39</xdr:row>
      <xdr:rowOff>79918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109145</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5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151552</xdr:rowOff>
    </xdr:from>
    <xdr:to>
      <xdr:col>81</xdr:col>
      <xdr:colOff>101600</xdr:colOff>
      <xdr:row>39</xdr:row>
      <xdr:rowOff>81702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72829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5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152599</xdr:rowOff>
    </xdr:from>
    <xdr:to>
      <xdr:col>76</xdr:col>
      <xdr:colOff>165100</xdr:colOff>
      <xdr:row>39</xdr:row>
      <xdr:rowOff>82749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73876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6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163523</xdr:rowOff>
    </xdr:from>
    <xdr:to>
      <xdr:col>72</xdr:col>
      <xdr:colOff>38100</xdr:colOff>
      <xdr:row>39</xdr:row>
      <xdr:rowOff>93673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84800</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71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164513</xdr:rowOff>
    </xdr:from>
    <xdr:to>
      <xdr:col>67</xdr:col>
      <xdr:colOff>101600</xdr:colOff>
      <xdr:row>39</xdr:row>
      <xdr:rowOff>94663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85790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7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153645</xdr:rowOff>
    </xdr:from>
    <xdr:to>
      <xdr:col>85</xdr:col>
      <xdr:colOff>127000</xdr:colOff>
      <xdr:row>77</xdr:row>
      <xdr:rowOff>156549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55295"/>
          <a:ext cx="8382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156549</xdr:rowOff>
    </xdr:from>
    <xdr:to>
      <xdr:col>81</xdr:col>
      <xdr:colOff>50800</xdr:colOff>
      <xdr:row>77</xdr:row>
      <xdr:rowOff>160882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58199"/>
          <a:ext cx="8890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160882</xdr:rowOff>
    </xdr:from>
    <xdr:to>
      <xdr:col>76</xdr:col>
      <xdr:colOff>114300</xdr:colOff>
      <xdr:row>77</xdr:row>
      <xdr:rowOff>165967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362532"/>
          <a:ext cx="8890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165967</xdr:rowOff>
    </xdr:from>
    <xdr:to>
      <xdr:col>71</xdr:col>
      <xdr:colOff>177800</xdr:colOff>
      <xdr:row>78</xdr:row>
      <xdr:rowOff>2119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67617"/>
          <a:ext cx="8890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102845</xdr:rowOff>
    </xdr:from>
    <xdr:to>
      <xdr:col>85</xdr:col>
      <xdr:colOff>177800</xdr:colOff>
      <xdr:row>78</xdr:row>
      <xdr:rowOff>32995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17772</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105749</xdr:rowOff>
    </xdr:from>
    <xdr:to>
      <xdr:col>81</xdr:col>
      <xdr:colOff>101600</xdr:colOff>
      <xdr:row>78</xdr:row>
      <xdr:rowOff>35899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0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27026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0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110082</xdr:rowOff>
    </xdr:from>
    <xdr:to>
      <xdr:col>76</xdr:col>
      <xdr:colOff>165100</xdr:colOff>
      <xdr:row>78</xdr:row>
      <xdr:rowOff>40232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1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31359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0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115167</xdr:rowOff>
    </xdr:from>
    <xdr:to>
      <xdr:col>72</xdr:col>
      <xdr:colOff>38100</xdr:colOff>
      <xdr:row>78</xdr:row>
      <xdr:rowOff>45317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1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36444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0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122769</xdr:rowOff>
    </xdr:from>
    <xdr:to>
      <xdr:col>67</xdr:col>
      <xdr:colOff>101600</xdr:colOff>
      <xdr:row>78</xdr:row>
      <xdr:rowOff>52919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44046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1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65314</xdr:rowOff>
    </xdr:from>
    <xdr:to>
      <xdr:col>85</xdr:col>
      <xdr:colOff>127000</xdr:colOff>
      <xdr:row>97</xdr:row>
      <xdr:rowOff>74457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524514"/>
          <a:ext cx="838200" cy="18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68852</xdr:rowOff>
    </xdr:from>
    <xdr:to>
      <xdr:col>81</xdr:col>
      <xdr:colOff>50800</xdr:colOff>
      <xdr:row>97</xdr:row>
      <xdr:rowOff>74457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699502"/>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68852</xdr:rowOff>
    </xdr:from>
    <xdr:to>
      <xdr:col>76</xdr:col>
      <xdr:colOff>114300</xdr:colOff>
      <xdr:row>97</xdr:row>
      <xdr:rowOff>153526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699502"/>
          <a:ext cx="889000" cy="8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131774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153526</xdr:rowOff>
    </xdr:from>
    <xdr:to>
      <xdr:col>71</xdr:col>
      <xdr:colOff>177800</xdr:colOff>
      <xdr:row>98</xdr:row>
      <xdr:rowOff>77575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784176"/>
          <a:ext cx="889000" cy="9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14514</xdr:rowOff>
    </xdr:from>
    <xdr:to>
      <xdr:col>85</xdr:col>
      <xdr:colOff>177800</xdr:colOff>
      <xdr:row>96</xdr:row>
      <xdr:rowOff>116114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4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164391</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4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23657</xdr:rowOff>
    </xdr:from>
    <xdr:to>
      <xdr:col>81</xdr:col>
      <xdr:colOff>101600</xdr:colOff>
      <xdr:row>97</xdr:row>
      <xdr:rowOff>125257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5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116384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74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18052</xdr:rowOff>
    </xdr:from>
    <xdr:to>
      <xdr:col>76</xdr:col>
      <xdr:colOff>165100</xdr:colOff>
      <xdr:row>97</xdr:row>
      <xdr:rowOff>119652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64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136179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42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102726</xdr:rowOff>
    </xdr:from>
    <xdr:to>
      <xdr:col>72</xdr:col>
      <xdr:colOff>38100</xdr:colOff>
      <xdr:row>98</xdr:row>
      <xdr:rowOff>32876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3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24003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82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26775</xdr:rowOff>
    </xdr:from>
    <xdr:to>
      <xdr:col>67</xdr:col>
      <xdr:colOff>101600</xdr:colOff>
      <xdr:row>98</xdr:row>
      <xdr:rowOff>128375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119502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2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45310</xdr:rowOff>
    </xdr:from>
    <xdr:to>
      <xdr:col>116</xdr:col>
      <xdr:colOff>63500</xdr:colOff>
      <xdr:row>59</xdr:row>
      <xdr:rowOff>96245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60860"/>
          <a:ext cx="838200" cy="5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45310</xdr:rowOff>
    </xdr:from>
    <xdr:to>
      <xdr:col>111</xdr:col>
      <xdr:colOff>177800</xdr:colOff>
      <xdr:row>59</xdr:row>
      <xdr:rowOff>96266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60860"/>
          <a:ext cx="889000" cy="5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101824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2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96266</xdr:rowOff>
    </xdr:from>
    <xdr:to>
      <xdr:col>107</xdr:col>
      <xdr:colOff>50800</xdr:colOff>
      <xdr:row>59</xdr:row>
      <xdr:rowOff>96277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211816"/>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96277</xdr:rowOff>
    </xdr:from>
    <xdr:to>
      <xdr:col>102</xdr:col>
      <xdr:colOff>114300</xdr:colOff>
      <xdr:row>59</xdr:row>
      <xdr:rowOff>96310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21182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45445</xdr:rowOff>
    </xdr:from>
    <xdr:to>
      <xdr:col>116</xdr:col>
      <xdr:colOff>114300</xdr:colOff>
      <xdr:row>59</xdr:row>
      <xdr:rowOff>147045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151714</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165960</xdr:rowOff>
    </xdr:from>
    <xdr:to>
      <xdr:col>112</xdr:col>
      <xdr:colOff>38100</xdr:colOff>
      <xdr:row>59</xdr:row>
      <xdr:rowOff>96110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1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112637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88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45466</xdr:rowOff>
    </xdr:from>
    <xdr:to>
      <xdr:col>107</xdr:col>
      <xdr:colOff>101600</xdr:colOff>
      <xdr:row>59</xdr:row>
      <xdr:rowOff>147066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138193</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5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45477</xdr:rowOff>
    </xdr:from>
    <xdr:to>
      <xdr:col>102</xdr:col>
      <xdr:colOff>165100</xdr:colOff>
      <xdr:row>59</xdr:row>
      <xdr:rowOff>147077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138204</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253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45510</xdr:rowOff>
    </xdr:from>
    <xdr:to>
      <xdr:col>98</xdr:col>
      <xdr:colOff>38100</xdr:colOff>
      <xdr:row>59</xdr:row>
      <xdr:rowOff>147110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138237</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253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107598</xdr:rowOff>
    </xdr:from>
    <xdr:to>
      <xdr:col>116</xdr:col>
      <xdr:colOff>63500</xdr:colOff>
      <xdr:row>75</xdr:row>
      <xdr:rowOff>114195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66348"/>
          <a:ext cx="8382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2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106683</xdr:rowOff>
    </xdr:from>
    <xdr:to>
      <xdr:col>111</xdr:col>
      <xdr:colOff>177800</xdr:colOff>
      <xdr:row>75</xdr:row>
      <xdr:rowOff>114195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65433"/>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61045</xdr:rowOff>
    </xdr:from>
    <xdr:to>
      <xdr:col>107</xdr:col>
      <xdr:colOff>50800</xdr:colOff>
      <xdr:row>75</xdr:row>
      <xdr:rowOff>106683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19795"/>
          <a:ext cx="889000" cy="4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156318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61045</xdr:rowOff>
    </xdr:from>
    <xdr:to>
      <xdr:col>102</xdr:col>
      <xdr:colOff>114300</xdr:colOff>
      <xdr:row>75</xdr:row>
      <xdr:rowOff>119746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19795"/>
          <a:ext cx="889000" cy="5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38262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32481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56798</xdr:rowOff>
    </xdr:from>
    <xdr:to>
      <xdr:col>116</xdr:col>
      <xdr:colOff>114300</xdr:colOff>
      <xdr:row>75</xdr:row>
      <xdr:rowOff>158398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1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79675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63395</xdr:rowOff>
    </xdr:from>
    <xdr:to>
      <xdr:col>112</xdr:col>
      <xdr:colOff>38100</xdr:colOff>
      <xdr:row>75</xdr:row>
      <xdr:rowOff>164995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10072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9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55883</xdr:rowOff>
    </xdr:from>
    <xdr:to>
      <xdr:col>107</xdr:col>
      <xdr:colOff>101600</xdr:colOff>
      <xdr:row>75</xdr:row>
      <xdr:rowOff>157483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2560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8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10245</xdr:rowOff>
    </xdr:from>
    <xdr:to>
      <xdr:col>102</xdr:col>
      <xdr:colOff>165100</xdr:colOff>
      <xdr:row>75</xdr:row>
      <xdr:rowOff>111845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6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128372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68946</xdr:rowOff>
    </xdr:from>
    <xdr:to>
      <xdr:col>98</xdr:col>
      <xdr:colOff>38100</xdr:colOff>
      <xdr:row>75</xdr:row>
      <xdr:rowOff>170546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15623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0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・扶助費は住民一人当たり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135,737</a:t>
          </a:r>
          <a:r>
            <a:rPr kumimoji="1" lang="ja-JP" altLang="ja-JP" sz="1100" b="0" i="0" u="none" strike="noStrike" kern="0" cap="none" spc="0" normalizeH="0" baseline="0" noProof="0">
              <a:ln>
                <a:noFill/>
              </a:ln>
              <a:solidFill>
                <a:prstClr val="black"/>
              </a:solidFill>
              <a:effectLst/>
              <a:uLnTx/>
              <a:uFillTx/>
              <a:latin typeface="+mn-lt"/>
              <a:ea typeface="+mn-ea"/>
              <a:cs typeface="+mn-cs"/>
            </a:rPr>
            <a:t>円、補助費等も住民一人当たり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112,857</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ともに類似団体と比較して一人当たりコストが非常に高い状況となっている。扶助費については、保育所運営費や障がい者に対する自立支援給付費事業に係る経費が主な要素である。補助費等については、町独自の福祉施策である次世代育成クーポン支給や高齢者医療費助成事業などに係る経費により高水準を示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前年度決算と比較すると補助費等については特別定額給付金をはじめとする新型コロナウイルス感染症対策に伴う各種事業の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により</a:t>
          </a:r>
          <a:r>
            <a:rPr kumimoji="1" lang="en-US" altLang="ja-JP" sz="1100" b="0" i="0" u="none" strike="noStrike" kern="0" cap="none" spc="0" normalizeH="0" baseline="0" noProof="0">
              <a:ln>
                <a:noFill/>
              </a:ln>
              <a:solidFill>
                <a:prstClr val="black"/>
              </a:solidFill>
              <a:effectLst/>
              <a:uLnTx/>
              <a:uFillTx/>
              <a:latin typeface="+mn-lt"/>
              <a:ea typeface="+mn-ea"/>
              <a:cs typeface="+mn-cs"/>
            </a:rPr>
            <a:t>44.6</a:t>
          </a:r>
          <a:r>
            <a:rPr kumimoji="1" lang="ja-JP" altLang="ja-JP" sz="1100" b="0" i="0" u="none" strike="noStrike" kern="0" cap="none" spc="0" normalizeH="0" baseline="0" noProof="0">
              <a:ln>
                <a:noFill/>
              </a:ln>
              <a:solidFill>
                <a:prstClr val="black"/>
              </a:solidFill>
              <a:effectLst/>
              <a:uLnTx/>
              <a:uFillTx/>
              <a:latin typeface="+mn-lt"/>
              <a:ea typeface="+mn-ea"/>
              <a:cs typeface="+mn-cs"/>
            </a:rPr>
            <a:t>％の大幅</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、扶助費については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、新型コロナウイルス感染症関連の各種給付等により、</a:t>
          </a:r>
          <a:r>
            <a:rPr kumimoji="1" lang="en-US" altLang="ja-JP" sz="1100" b="0" i="0" u="none" strike="noStrike" kern="0" cap="none" spc="0" normalizeH="0" baseline="0" noProof="0">
              <a:ln>
                <a:noFill/>
              </a:ln>
              <a:solidFill>
                <a:prstClr val="black"/>
              </a:solidFill>
              <a:effectLst/>
              <a:uLnTx/>
              <a:uFillTx/>
              <a:latin typeface="+mn-lt"/>
              <a:ea typeface="+mn-ea"/>
              <a:cs typeface="+mn-cs"/>
            </a:rPr>
            <a:t>21.2</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となっている。今後も徹底した検証・事業精査・見直しを行ない、効率的な事業運営、自主財源の確保、自己改革力の向上に努めていくこととしている。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16,549
16,428
28.07
10,950,050
10,386,127
536,301
4,680,905
5,647,461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47498</xdr:rowOff>
    </xdr:from>
    <xdr:to>
      <xdr:col>24</xdr:col>
      <xdr:colOff>62865</xdr:colOff>
      <xdr:row>39</xdr:row>
      <xdr:rowOff>133604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533898"/>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137431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82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133604</xdr:rowOff>
    </xdr:from>
    <xdr:to>
      <xdr:col>24</xdr:col>
      <xdr:colOff>152400</xdr:colOff>
      <xdr:row>39</xdr:row>
      <xdr:rowOff>133604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82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165625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30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47498</xdr:rowOff>
    </xdr:from>
    <xdr:to>
      <xdr:col>24</xdr:col>
      <xdr:colOff>152400</xdr:colOff>
      <xdr:row>32</xdr:row>
      <xdr:rowOff>47498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53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81788</xdr:rowOff>
    </xdr:from>
    <xdr:to>
      <xdr:col>24</xdr:col>
      <xdr:colOff>63500</xdr:colOff>
      <xdr:row>32</xdr:row>
      <xdr:rowOff>47498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225288"/>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74566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96139</xdr:rowOff>
    </xdr:from>
    <xdr:to>
      <xdr:col>24</xdr:col>
      <xdr:colOff>114300</xdr:colOff>
      <xdr:row>36</xdr:row>
      <xdr:rowOff>26289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81788</xdr:rowOff>
    </xdr:from>
    <xdr:to>
      <xdr:col>19</xdr:col>
      <xdr:colOff>177800</xdr:colOff>
      <xdr:row>30</xdr:row>
      <xdr:rowOff>161798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22528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44323</xdr:rowOff>
    </xdr:from>
    <xdr:to>
      <xdr:col>20</xdr:col>
      <xdr:colOff>38100</xdr:colOff>
      <xdr:row>35</xdr:row>
      <xdr:rowOff>145923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137050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49784</xdr:rowOff>
    </xdr:from>
    <xdr:to>
      <xdr:col>15</xdr:col>
      <xdr:colOff>50800</xdr:colOff>
      <xdr:row>30</xdr:row>
      <xdr:rowOff>161798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193284"/>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159385</xdr:rowOff>
    </xdr:from>
    <xdr:to>
      <xdr:col>15</xdr:col>
      <xdr:colOff>101600</xdr:colOff>
      <xdr:row>35</xdr:row>
      <xdr:rowOff>89535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80662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49784</xdr:rowOff>
    </xdr:from>
    <xdr:to>
      <xdr:col>10</xdr:col>
      <xdr:colOff>114300</xdr:colOff>
      <xdr:row>30</xdr:row>
      <xdr:rowOff>141224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1932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31369</xdr:rowOff>
    </xdr:from>
    <xdr:to>
      <xdr:col>10</xdr:col>
      <xdr:colOff>165100</xdr:colOff>
      <xdr:row>35</xdr:row>
      <xdr:rowOff>132969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124096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10033</xdr:rowOff>
    </xdr:from>
    <xdr:to>
      <xdr:col>6</xdr:col>
      <xdr:colOff>38100</xdr:colOff>
      <xdr:row>35</xdr:row>
      <xdr:rowOff>111633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102760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168148</xdr:rowOff>
    </xdr:from>
    <xdr:to>
      <xdr:col>24</xdr:col>
      <xdr:colOff>114300</xdr:colOff>
      <xdr:row>32</xdr:row>
      <xdr:rowOff>98298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121175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3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30988</xdr:rowOff>
    </xdr:from>
    <xdr:to>
      <xdr:col>20</xdr:col>
      <xdr:colOff>38100</xdr:colOff>
      <xdr:row>30</xdr:row>
      <xdr:rowOff>132588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17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28</xdr:row>
      <xdr:rowOff>149115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494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110998</xdr:rowOff>
    </xdr:from>
    <xdr:to>
      <xdr:col>15</xdr:col>
      <xdr:colOff>101600</xdr:colOff>
      <xdr:row>31</xdr:row>
      <xdr:rowOff>41148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57675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0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170434</xdr:rowOff>
    </xdr:from>
    <xdr:to>
      <xdr:col>10</xdr:col>
      <xdr:colOff>165100</xdr:colOff>
      <xdr:row>30</xdr:row>
      <xdr:rowOff>100584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14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117111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491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90424</xdr:rowOff>
    </xdr:from>
    <xdr:to>
      <xdr:col>6</xdr:col>
      <xdr:colOff>38100</xdr:colOff>
      <xdr:row>31</xdr:row>
      <xdr:rowOff>20574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2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37101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0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137588</xdr:rowOff>
    </xdr:from>
    <xdr:to>
      <xdr:col>24</xdr:col>
      <xdr:colOff>63500</xdr:colOff>
      <xdr:row>55</xdr:row>
      <xdr:rowOff>102365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224438"/>
          <a:ext cx="838200" cy="30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137588</xdr:rowOff>
    </xdr:from>
    <xdr:to>
      <xdr:col>19</xdr:col>
      <xdr:colOff>177800</xdr:colOff>
      <xdr:row>56</xdr:row>
      <xdr:rowOff>75806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224438"/>
          <a:ext cx="889000" cy="45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75806</xdr:rowOff>
    </xdr:from>
    <xdr:to>
      <xdr:col>15</xdr:col>
      <xdr:colOff>50800</xdr:colOff>
      <xdr:row>56</xdr:row>
      <xdr:rowOff>133596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77006"/>
          <a:ext cx="8890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133596</xdr:rowOff>
    </xdr:from>
    <xdr:to>
      <xdr:col>10</xdr:col>
      <xdr:colOff>114300</xdr:colOff>
      <xdr:row>57</xdr:row>
      <xdr:rowOff>12338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34796"/>
          <a:ext cx="889000" cy="5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51565</xdr:rowOff>
    </xdr:from>
    <xdr:to>
      <xdr:col>24</xdr:col>
      <xdr:colOff>114300</xdr:colOff>
      <xdr:row>55</xdr:row>
      <xdr:rowOff>153165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8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29992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86788</xdr:rowOff>
    </xdr:from>
    <xdr:to>
      <xdr:col>20</xdr:col>
      <xdr:colOff>38100</xdr:colOff>
      <xdr:row>54</xdr:row>
      <xdr:rowOff>16938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17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8065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2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25006</xdr:rowOff>
    </xdr:from>
    <xdr:to>
      <xdr:col>15</xdr:col>
      <xdr:colOff>101600</xdr:colOff>
      <xdr:row>56</xdr:row>
      <xdr:rowOff>126606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117733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1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82796</xdr:rowOff>
    </xdr:from>
    <xdr:to>
      <xdr:col>10</xdr:col>
      <xdr:colOff>165100</xdr:colOff>
      <xdr:row>57</xdr:row>
      <xdr:rowOff>12946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8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4073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7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132988</xdr:rowOff>
    </xdr:from>
    <xdr:to>
      <xdr:col>6</xdr:col>
      <xdr:colOff>38100</xdr:colOff>
      <xdr:row>57</xdr:row>
      <xdr:rowOff>63138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54265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2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80666</xdr:rowOff>
    </xdr:from>
    <xdr:to>
      <xdr:col>24</xdr:col>
      <xdr:colOff>63500</xdr:colOff>
      <xdr:row>72</xdr:row>
      <xdr:rowOff>112638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082166"/>
          <a:ext cx="838200" cy="37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112638</xdr:rowOff>
    </xdr:from>
    <xdr:to>
      <xdr:col>19</xdr:col>
      <xdr:colOff>177800</xdr:colOff>
      <xdr:row>72</xdr:row>
      <xdr:rowOff>129315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457038"/>
          <a:ext cx="889000" cy="1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129315</xdr:rowOff>
    </xdr:from>
    <xdr:to>
      <xdr:col>15</xdr:col>
      <xdr:colOff>50800</xdr:colOff>
      <xdr:row>73</xdr:row>
      <xdr:rowOff>21275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473715"/>
          <a:ext cx="889000" cy="6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163806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111332</xdr:rowOff>
    </xdr:from>
    <xdr:to>
      <xdr:col>10</xdr:col>
      <xdr:colOff>114300</xdr:colOff>
      <xdr:row>73</xdr:row>
      <xdr:rowOff>21275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455732"/>
          <a:ext cx="889000" cy="8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52708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73609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29866</xdr:rowOff>
    </xdr:from>
    <xdr:to>
      <xdr:col>24</xdr:col>
      <xdr:colOff>114300</xdr:colOff>
      <xdr:row>70</xdr:row>
      <xdr:rowOff>131466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03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149346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197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61838</xdr:rowOff>
    </xdr:from>
    <xdr:to>
      <xdr:col>20</xdr:col>
      <xdr:colOff>38100</xdr:colOff>
      <xdr:row>72</xdr:row>
      <xdr:rowOff>163438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4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8515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18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78515</xdr:rowOff>
    </xdr:from>
    <xdr:to>
      <xdr:col>15</xdr:col>
      <xdr:colOff>101600</xdr:colOff>
      <xdr:row>73</xdr:row>
      <xdr:rowOff>8665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4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25192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19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141925</xdr:rowOff>
    </xdr:from>
    <xdr:to>
      <xdr:col>10</xdr:col>
      <xdr:colOff>165100</xdr:colOff>
      <xdr:row>73</xdr:row>
      <xdr:rowOff>72075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4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88602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26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60532</xdr:rowOff>
    </xdr:from>
    <xdr:to>
      <xdr:col>6</xdr:col>
      <xdr:colOff>38100</xdr:colOff>
      <xdr:row>72</xdr:row>
      <xdr:rowOff>162132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4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7209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18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159485</xdr:rowOff>
    </xdr:from>
    <xdr:to>
      <xdr:col>24</xdr:col>
      <xdr:colOff>63500</xdr:colOff>
      <xdr:row>98</xdr:row>
      <xdr:rowOff>15886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90135"/>
          <a:ext cx="8382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15886</xdr:rowOff>
    </xdr:from>
    <xdr:to>
      <xdr:col>19</xdr:col>
      <xdr:colOff>177800</xdr:colOff>
      <xdr:row>98</xdr:row>
      <xdr:rowOff>44881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17986"/>
          <a:ext cx="8890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44881</xdr:rowOff>
    </xdr:from>
    <xdr:to>
      <xdr:col>15</xdr:col>
      <xdr:colOff>50800</xdr:colOff>
      <xdr:row>98</xdr:row>
      <xdr:rowOff>47158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46981"/>
          <a:ext cx="8890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47158</xdr:rowOff>
    </xdr:from>
    <xdr:to>
      <xdr:col>10</xdr:col>
      <xdr:colOff>114300</xdr:colOff>
      <xdr:row>98</xdr:row>
      <xdr:rowOff>47692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49258"/>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108685</xdr:rowOff>
    </xdr:from>
    <xdr:to>
      <xdr:col>24</xdr:col>
      <xdr:colOff>114300</xdr:colOff>
      <xdr:row>98</xdr:row>
      <xdr:rowOff>38835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68062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2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136536</xdr:rowOff>
    </xdr:from>
    <xdr:to>
      <xdr:col>20</xdr:col>
      <xdr:colOff>38100</xdr:colOff>
      <xdr:row>98</xdr:row>
      <xdr:rowOff>66686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83213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54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165531</xdr:rowOff>
    </xdr:from>
    <xdr:to>
      <xdr:col>15</xdr:col>
      <xdr:colOff>101600</xdr:colOff>
      <xdr:row>98</xdr:row>
      <xdr:rowOff>95681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86808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8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167808</xdr:rowOff>
    </xdr:from>
    <xdr:to>
      <xdr:col>10</xdr:col>
      <xdr:colOff>165100</xdr:colOff>
      <xdr:row>98</xdr:row>
      <xdr:rowOff>97958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89085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9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168342</xdr:rowOff>
    </xdr:from>
    <xdr:to>
      <xdr:col>6</xdr:col>
      <xdr:colOff>38100</xdr:colOff>
      <xdr:row>98</xdr:row>
      <xdr:rowOff>98492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9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89619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131699</xdr:rowOff>
    </xdr:from>
    <xdr:to>
      <xdr:col>55</xdr:col>
      <xdr:colOff>0</xdr:colOff>
      <xdr:row>31</xdr:row>
      <xdr:rowOff>133757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5446649"/>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109161</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52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97409</xdr:rowOff>
    </xdr:from>
    <xdr:to>
      <xdr:col>50</xdr:col>
      <xdr:colOff>114300</xdr:colOff>
      <xdr:row>31</xdr:row>
      <xdr:rowOff>133757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5412359"/>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39895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97409</xdr:rowOff>
    </xdr:from>
    <xdr:to>
      <xdr:col>45</xdr:col>
      <xdr:colOff>177800</xdr:colOff>
      <xdr:row>32</xdr:row>
      <xdr:rowOff>34087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5412359"/>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69842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34087</xdr:rowOff>
    </xdr:from>
    <xdr:to>
      <xdr:col>41</xdr:col>
      <xdr:colOff>50800</xdr:colOff>
      <xdr:row>32</xdr:row>
      <xdr:rowOff>35230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552048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69156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80899</xdr:rowOff>
    </xdr:from>
    <xdr:to>
      <xdr:col>55</xdr:col>
      <xdr:colOff>50800</xdr:colOff>
      <xdr:row>32</xdr:row>
      <xdr:rowOff>11049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53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33926</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3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82957</xdr:rowOff>
    </xdr:from>
    <xdr:to>
      <xdr:col>50</xdr:col>
      <xdr:colOff>165100</xdr:colOff>
      <xdr:row>32</xdr:row>
      <xdr:rowOff>13107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539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29634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17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46609</xdr:rowOff>
    </xdr:from>
    <xdr:to>
      <xdr:col>46</xdr:col>
      <xdr:colOff>38100</xdr:colOff>
      <xdr:row>31</xdr:row>
      <xdr:rowOff>148209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536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164736</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13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154737</xdr:rowOff>
    </xdr:from>
    <xdr:to>
      <xdr:col>41</xdr:col>
      <xdr:colOff>101600</xdr:colOff>
      <xdr:row>32</xdr:row>
      <xdr:rowOff>84887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546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101414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24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155880</xdr:rowOff>
    </xdr:from>
    <xdr:to>
      <xdr:col>36</xdr:col>
      <xdr:colOff>165100</xdr:colOff>
      <xdr:row>32</xdr:row>
      <xdr:rowOff>86030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54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102557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24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169113</xdr:rowOff>
    </xdr:from>
    <xdr:to>
      <xdr:col>55</xdr:col>
      <xdr:colOff>0</xdr:colOff>
      <xdr:row>58</xdr:row>
      <xdr:rowOff>76111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41763"/>
          <a:ext cx="838200" cy="7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169113</xdr:rowOff>
    </xdr:from>
    <xdr:to>
      <xdr:col>50</xdr:col>
      <xdr:colOff>114300</xdr:colOff>
      <xdr:row>58</xdr:row>
      <xdr:rowOff>22219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41763"/>
          <a:ext cx="8890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154407</xdr:rowOff>
    </xdr:from>
    <xdr:to>
      <xdr:col>45</xdr:col>
      <xdr:colOff>177800</xdr:colOff>
      <xdr:row>58</xdr:row>
      <xdr:rowOff>22219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27057"/>
          <a:ext cx="889000" cy="3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125375</xdr:rowOff>
    </xdr:from>
    <xdr:to>
      <xdr:col>41</xdr:col>
      <xdr:colOff>50800</xdr:colOff>
      <xdr:row>57</xdr:row>
      <xdr:rowOff>154407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98025"/>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25311</xdr:rowOff>
    </xdr:from>
    <xdr:to>
      <xdr:col>55</xdr:col>
      <xdr:colOff>50800</xdr:colOff>
      <xdr:row>58</xdr:row>
      <xdr:rowOff>126911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111688</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8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118313</xdr:rowOff>
    </xdr:from>
    <xdr:to>
      <xdr:col>50</xdr:col>
      <xdr:colOff>165100</xdr:colOff>
      <xdr:row>58</xdr:row>
      <xdr:rowOff>48463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39590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8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142869</xdr:rowOff>
    </xdr:from>
    <xdr:to>
      <xdr:col>46</xdr:col>
      <xdr:colOff>38100</xdr:colOff>
      <xdr:row>58</xdr:row>
      <xdr:rowOff>73019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64146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103607</xdr:rowOff>
    </xdr:from>
    <xdr:to>
      <xdr:col>41</xdr:col>
      <xdr:colOff>101600</xdr:colOff>
      <xdr:row>58</xdr:row>
      <xdr:rowOff>33757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24884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6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74575</xdr:rowOff>
    </xdr:from>
    <xdr:to>
      <xdr:col>36</xdr:col>
      <xdr:colOff>165100</xdr:colOff>
      <xdr:row>58</xdr:row>
      <xdr:rowOff>4725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167302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3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108229</xdr:rowOff>
    </xdr:from>
    <xdr:to>
      <xdr:col>55</xdr:col>
      <xdr:colOff>0</xdr:colOff>
      <xdr:row>77</xdr:row>
      <xdr:rowOff>111810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09879"/>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111810</xdr:rowOff>
    </xdr:from>
    <xdr:to>
      <xdr:col>50</xdr:col>
      <xdr:colOff>114300</xdr:colOff>
      <xdr:row>78</xdr:row>
      <xdr:rowOff>62815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13460"/>
          <a:ext cx="889000" cy="12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6026</xdr:rowOff>
    </xdr:from>
    <xdr:to>
      <xdr:col>45</xdr:col>
      <xdr:colOff>177800</xdr:colOff>
      <xdr:row>78</xdr:row>
      <xdr:rowOff>62815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79126"/>
          <a:ext cx="889000" cy="5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6026</xdr:rowOff>
    </xdr:from>
    <xdr:to>
      <xdr:col>41</xdr:col>
      <xdr:colOff>50800</xdr:colOff>
      <xdr:row>78</xdr:row>
      <xdr:rowOff>26676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79126"/>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57429</xdr:rowOff>
    </xdr:from>
    <xdr:to>
      <xdr:col>55</xdr:col>
      <xdr:colOff>50800</xdr:colOff>
      <xdr:row>77</xdr:row>
      <xdr:rowOff>159029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5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35856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61010</xdr:rowOff>
    </xdr:from>
    <xdr:to>
      <xdr:col>50</xdr:col>
      <xdr:colOff>165100</xdr:colOff>
      <xdr:row>77</xdr:row>
      <xdr:rowOff>162610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153737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5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12015</xdr:rowOff>
    </xdr:from>
    <xdr:to>
      <xdr:col>46</xdr:col>
      <xdr:colOff>38100</xdr:colOff>
      <xdr:row>78</xdr:row>
      <xdr:rowOff>113615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104742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7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126676</xdr:rowOff>
    </xdr:from>
    <xdr:to>
      <xdr:col>41</xdr:col>
      <xdr:colOff>101600</xdr:colOff>
      <xdr:row>78</xdr:row>
      <xdr:rowOff>56826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47953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2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147326</xdr:rowOff>
    </xdr:from>
    <xdr:to>
      <xdr:col>36</xdr:col>
      <xdr:colOff>165100</xdr:colOff>
      <xdr:row>78</xdr:row>
      <xdr:rowOff>77476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68603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4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150147</xdr:rowOff>
    </xdr:from>
    <xdr:to>
      <xdr:col>55</xdr:col>
      <xdr:colOff>0</xdr:colOff>
      <xdr:row>97</xdr:row>
      <xdr:rowOff>151834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80797"/>
          <a:ext cx="8382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136240</xdr:rowOff>
    </xdr:from>
    <xdr:to>
      <xdr:col>50</xdr:col>
      <xdr:colOff>114300</xdr:colOff>
      <xdr:row>97</xdr:row>
      <xdr:rowOff>150147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66890"/>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95512</xdr:rowOff>
    </xdr:from>
    <xdr:to>
      <xdr:col>45</xdr:col>
      <xdr:colOff>177800</xdr:colOff>
      <xdr:row>97</xdr:row>
      <xdr:rowOff>136240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726162"/>
          <a:ext cx="889000" cy="4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85119</xdr:rowOff>
    </xdr:from>
    <xdr:to>
      <xdr:col>41</xdr:col>
      <xdr:colOff>50800</xdr:colOff>
      <xdr:row>97</xdr:row>
      <xdr:rowOff>95512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715769"/>
          <a:ext cx="889000" cy="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101034</xdr:rowOff>
    </xdr:from>
    <xdr:to>
      <xdr:col>55</xdr:col>
      <xdr:colOff>50800</xdr:colOff>
      <xdr:row>98</xdr:row>
      <xdr:rowOff>31184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3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15961</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4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99347</xdr:rowOff>
    </xdr:from>
    <xdr:to>
      <xdr:col>50</xdr:col>
      <xdr:colOff>165100</xdr:colOff>
      <xdr:row>98</xdr:row>
      <xdr:rowOff>29497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2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20624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2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85440</xdr:rowOff>
    </xdr:from>
    <xdr:to>
      <xdr:col>46</xdr:col>
      <xdr:colOff>38100</xdr:colOff>
      <xdr:row>98</xdr:row>
      <xdr:rowOff>15590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6717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0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44712</xdr:rowOff>
    </xdr:from>
    <xdr:to>
      <xdr:col>41</xdr:col>
      <xdr:colOff>101600</xdr:colOff>
      <xdr:row>97</xdr:row>
      <xdr:rowOff>146312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137439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6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34319</xdr:rowOff>
    </xdr:from>
    <xdr:to>
      <xdr:col>36</xdr:col>
      <xdr:colOff>165100</xdr:colOff>
      <xdr:row>97</xdr:row>
      <xdr:rowOff>135919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6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127046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5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145910</xdr:rowOff>
    </xdr:from>
    <xdr:to>
      <xdr:col>85</xdr:col>
      <xdr:colOff>127000</xdr:colOff>
      <xdr:row>36</xdr:row>
      <xdr:rowOff>168142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18110"/>
          <a:ext cx="838200" cy="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145910</xdr:rowOff>
    </xdr:from>
    <xdr:to>
      <xdr:col>81</xdr:col>
      <xdr:colOff>50800</xdr:colOff>
      <xdr:row>36</xdr:row>
      <xdr:rowOff>154997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18110"/>
          <a:ext cx="8890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130994</xdr:rowOff>
    </xdr:from>
    <xdr:to>
      <xdr:col>76</xdr:col>
      <xdr:colOff>114300</xdr:colOff>
      <xdr:row>36</xdr:row>
      <xdr:rowOff>154997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303194"/>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123127</xdr:rowOff>
    </xdr:from>
    <xdr:to>
      <xdr:col>71</xdr:col>
      <xdr:colOff>177800</xdr:colOff>
      <xdr:row>36</xdr:row>
      <xdr:rowOff>130994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295327"/>
          <a:ext cx="889000" cy="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117342</xdr:rowOff>
    </xdr:from>
    <xdr:to>
      <xdr:col>85</xdr:col>
      <xdr:colOff>177800</xdr:colOff>
      <xdr:row>37</xdr:row>
      <xdr:rowOff>47492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8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95769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95110</xdr:rowOff>
    </xdr:from>
    <xdr:to>
      <xdr:col>81</xdr:col>
      <xdr:colOff>101600</xdr:colOff>
      <xdr:row>37</xdr:row>
      <xdr:rowOff>25260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16387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104197</xdr:rowOff>
    </xdr:from>
    <xdr:to>
      <xdr:col>76</xdr:col>
      <xdr:colOff>165100</xdr:colOff>
      <xdr:row>37</xdr:row>
      <xdr:rowOff>34347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25474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6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80194</xdr:rowOff>
    </xdr:from>
    <xdr:to>
      <xdr:col>72</xdr:col>
      <xdr:colOff>38100</xdr:colOff>
      <xdr:row>37</xdr:row>
      <xdr:rowOff>10344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34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72327</xdr:rowOff>
    </xdr:from>
    <xdr:to>
      <xdr:col>67</xdr:col>
      <xdr:colOff>101600</xdr:colOff>
      <xdr:row>37</xdr:row>
      <xdr:rowOff>2477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165054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29684</xdr:rowOff>
    </xdr:from>
    <xdr:to>
      <xdr:col>85</xdr:col>
      <xdr:colOff>127000</xdr:colOff>
      <xdr:row>57</xdr:row>
      <xdr:rowOff>57596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02334"/>
          <a:ext cx="8382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29684</xdr:rowOff>
    </xdr:from>
    <xdr:to>
      <xdr:col>81</xdr:col>
      <xdr:colOff>50800</xdr:colOff>
      <xdr:row>57</xdr:row>
      <xdr:rowOff>64344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02334"/>
          <a:ext cx="889000" cy="3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64344</xdr:rowOff>
    </xdr:from>
    <xdr:to>
      <xdr:col>76</xdr:col>
      <xdr:colOff>114300</xdr:colOff>
      <xdr:row>57</xdr:row>
      <xdr:rowOff>124978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36994"/>
          <a:ext cx="889000" cy="6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124978</xdr:rowOff>
    </xdr:from>
    <xdr:to>
      <xdr:col>71</xdr:col>
      <xdr:colOff>177800</xdr:colOff>
      <xdr:row>57</xdr:row>
      <xdr:rowOff>132751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897628"/>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6796</xdr:rowOff>
    </xdr:from>
    <xdr:to>
      <xdr:col>85</xdr:col>
      <xdr:colOff>177800</xdr:colOff>
      <xdr:row>57</xdr:row>
      <xdr:rowOff>108396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116791</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1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150334</xdr:rowOff>
    </xdr:from>
    <xdr:to>
      <xdr:col>81</xdr:col>
      <xdr:colOff>101600</xdr:colOff>
      <xdr:row>57</xdr:row>
      <xdr:rowOff>80484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71611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84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13544</xdr:rowOff>
    </xdr:from>
    <xdr:to>
      <xdr:col>76</xdr:col>
      <xdr:colOff>165100</xdr:colOff>
      <xdr:row>57</xdr:row>
      <xdr:rowOff>115144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106271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87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74178</xdr:rowOff>
    </xdr:from>
    <xdr:to>
      <xdr:col>72</xdr:col>
      <xdr:colOff>38100</xdr:colOff>
      <xdr:row>58</xdr:row>
      <xdr:rowOff>4328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4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166905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3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81951</xdr:rowOff>
    </xdr:from>
    <xdr:to>
      <xdr:col>67</xdr:col>
      <xdr:colOff>101600</xdr:colOff>
      <xdr:row>58</xdr:row>
      <xdr:rowOff>12101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5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3228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29119</xdr:rowOff>
    </xdr:from>
    <xdr:to>
      <xdr:col>85</xdr:col>
      <xdr:colOff>127000</xdr:colOff>
      <xdr:row>79</xdr:row>
      <xdr:rowOff>30902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73669"/>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130199</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503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30902</xdr:rowOff>
    </xdr:from>
    <xdr:to>
      <xdr:col>81</xdr:col>
      <xdr:colOff>50800</xdr:colOff>
      <xdr:row>79</xdr:row>
      <xdr:rowOff>31950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75452"/>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31950</xdr:rowOff>
    </xdr:from>
    <xdr:to>
      <xdr:col>76</xdr:col>
      <xdr:colOff>114300</xdr:colOff>
      <xdr:row>79</xdr:row>
      <xdr:rowOff>42873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76500"/>
          <a:ext cx="8890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42873</xdr:rowOff>
    </xdr:from>
    <xdr:to>
      <xdr:col>71</xdr:col>
      <xdr:colOff>177800</xdr:colOff>
      <xdr:row>79</xdr:row>
      <xdr:rowOff>43864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8742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149769</xdr:rowOff>
    </xdr:from>
    <xdr:to>
      <xdr:col>85</xdr:col>
      <xdr:colOff>177800</xdr:colOff>
      <xdr:row>79</xdr:row>
      <xdr:rowOff>79919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2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109146</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31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151552</xdr:rowOff>
    </xdr:from>
    <xdr:to>
      <xdr:col>81</xdr:col>
      <xdr:colOff>101600</xdr:colOff>
      <xdr:row>79</xdr:row>
      <xdr:rowOff>81702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72829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152600</xdr:rowOff>
    </xdr:from>
    <xdr:to>
      <xdr:col>76</xdr:col>
      <xdr:colOff>165100</xdr:colOff>
      <xdr:row>79</xdr:row>
      <xdr:rowOff>82750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73877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1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163523</xdr:rowOff>
    </xdr:from>
    <xdr:to>
      <xdr:col>72</xdr:col>
      <xdr:colOff>38100</xdr:colOff>
      <xdr:row>79</xdr:row>
      <xdr:rowOff>93673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84800</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9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164514</xdr:rowOff>
    </xdr:from>
    <xdr:to>
      <xdr:col>67</xdr:col>
      <xdr:colOff>101600</xdr:colOff>
      <xdr:row>79</xdr:row>
      <xdr:rowOff>94664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85791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630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153645</xdr:rowOff>
    </xdr:from>
    <xdr:to>
      <xdr:col>85</xdr:col>
      <xdr:colOff>127000</xdr:colOff>
      <xdr:row>97</xdr:row>
      <xdr:rowOff>156549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784295"/>
          <a:ext cx="8382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156549</xdr:rowOff>
    </xdr:from>
    <xdr:to>
      <xdr:col>81</xdr:col>
      <xdr:colOff>50800</xdr:colOff>
      <xdr:row>97</xdr:row>
      <xdr:rowOff>160882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787199"/>
          <a:ext cx="8890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160882</xdr:rowOff>
    </xdr:from>
    <xdr:to>
      <xdr:col>76</xdr:col>
      <xdr:colOff>114300</xdr:colOff>
      <xdr:row>97</xdr:row>
      <xdr:rowOff>165967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791532"/>
          <a:ext cx="8890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165967</xdr:rowOff>
    </xdr:from>
    <xdr:to>
      <xdr:col>71</xdr:col>
      <xdr:colOff>177800</xdr:colOff>
      <xdr:row>98</xdr:row>
      <xdr:rowOff>2119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796617"/>
          <a:ext cx="8890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102845</xdr:rowOff>
    </xdr:from>
    <xdr:to>
      <xdr:col>85</xdr:col>
      <xdr:colOff>177800</xdr:colOff>
      <xdr:row>98</xdr:row>
      <xdr:rowOff>32995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7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17772</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105749</xdr:rowOff>
    </xdr:from>
    <xdr:to>
      <xdr:col>81</xdr:col>
      <xdr:colOff>101600</xdr:colOff>
      <xdr:row>98</xdr:row>
      <xdr:rowOff>35899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7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27026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8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110082</xdr:rowOff>
    </xdr:from>
    <xdr:to>
      <xdr:col>76</xdr:col>
      <xdr:colOff>165100</xdr:colOff>
      <xdr:row>98</xdr:row>
      <xdr:rowOff>40232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7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31359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8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115167</xdr:rowOff>
    </xdr:from>
    <xdr:to>
      <xdr:col>72</xdr:col>
      <xdr:colOff>38100</xdr:colOff>
      <xdr:row>98</xdr:row>
      <xdr:rowOff>45317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74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36444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83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122769</xdr:rowOff>
    </xdr:from>
    <xdr:to>
      <xdr:col>67</xdr:col>
      <xdr:colOff>101600</xdr:colOff>
      <xdr:row>98</xdr:row>
      <xdr:rowOff>52919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7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44046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84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・議会費、民生費、労働費において、類似団体内で高順位となっている。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議会費については住民一人当たり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7,142</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円となっており、その経費における</a:t>
          </a:r>
          <a:r>
            <a:rPr kumimoji="1" lang="en-US" altLang="ja-JP" sz="1100" b="0" i="0" u="none" strike="noStrike" kern="0" cap="none" spc="0" normalizeH="0" baseline="0" noProof="0">
              <a:ln>
                <a:noFill/>
              </a:ln>
              <a:solidFill>
                <a:prstClr val="black"/>
              </a:solidFill>
              <a:effectLst/>
              <a:uLnTx/>
              <a:uFillTx/>
              <a:latin typeface="+mn-lt"/>
              <a:ea typeface="+mn-ea"/>
              <a:cs typeface="+mn-cs"/>
            </a:rPr>
            <a:t>77.2</a:t>
          </a:r>
          <a:r>
            <a:rPr kumimoji="1" lang="ja-JP" altLang="ja-JP" sz="1100" b="0" i="0" u="none" strike="noStrike" kern="0" cap="none" spc="0" normalizeH="0" baseline="0" noProof="0">
              <a:ln>
                <a:noFill/>
              </a:ln>
              <a:solidFill>
                <a:prstClr val="black"/>
              </a:solidFill>
              <a:effectLst/>
              <a:uLnTx/>
              <a:uFillTx/>
              <a:latin typeface="+mn-lt"/>
              <a:ea typeface="+mn-ea"/>
              <a:cs typeface="+mn-cs"/>
            </a:rPr>
            <a:t>％を議員報酬・手当等で占めている。また、民生費については住民一人当たり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263,423</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円となっており、前年度決算と比較すると民生費については</a:t>
          </a:r>
          <a:r>
            <a:rPr kumimoji="1" lang="en-US" altLang="ja-JP" sz="1100" b="0" i="0" u="none" strike="noStrike" kern="0" cap="none" spc="0" normalizeH="0" baseline="0" noProof="0">
              <a:ln>
                <a:noFill/>
              </a:ln>
              <a:solidFill>
                <a:prstClr val="black"/>
              </a:solidFill>
              <a:effectLst/>
              <a:uLnTx/>
              <a:uFillTx/>
              <a:latin typeface="+mn-lt"/>
              <a:ea typeface="+mn-ea"/>
              <a:cs typeface="+mn-cs"/>
            </a:rPr>
            <a:t>15.0</a:t>
          </a:r>
          <a:r>
            <a:rPr kumimoji="1" lang="ja-JP" altLang="ja-JP" sz="1100" b="0" i="0" u="none" strike="noStrike" kern="0" cap="none" spc="0" normalizeH="0" baseline="0" noProof="0">
              <a:ln>
                <a:noFill/>
              </a:ln>
              <a:solidFill>
                <a:prstClr val="black"/>
              </a:solidFill>
              <a:effectLst/>
              <a:uLnTx/>
              <a:uFillTx/>
              <a:latin typeface="+mn-lt"/>
              <a:ea typeface="+mn-ea"/>
              <a:cs typeface="+mn-cs"/>
            </a:rPr>
            <a:t>％増となっている。決算額全体でみると、民生費の構成比率は歳出の</a:t>
          </a:r>
          <a:r>
            <a:rPr kumimoji="1" lang="en-US" altLang="ja-JP" sz="1100" b="0" i="0" u="none" strike="noStrike" kern="0" cap="none" spc="0" normalizeH="0" baseline="0" noProof="0">
              <a:ln>
                <a:noFill/>
              </a:ln>
              <a:solidFill>
                <a:prstClr val="black"/>
              </a:solidFill>
              <a:effectLst/>
              <a:uLnTx/>
              <a:uFillTx/>
              <a:latin typeface="+mn-lt"/>
              <a:ea typeface="+mn-ea"/>
              <a:cs typeface="+mn-cs"/>
            </a:rPr>
            <a:t>42.7</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％であり、うち児童福祉行政に要する経費である児童福祉費が</a:t>
          </a:r>
          <a:r>
            <a:rPr kumimoji="1" lang="ja-JP" altLang="en-US" sz="1100" b="0" i="0" u="none" strike="noStrike" kern="0" cap="none" spc="0" normalizeH="0" baseline="0" noProof="0">
              <a:ln>
                <a:noFill/>
              </a:ln>
              <a:solidFill>
                <a:prstClr val="black"/>
              </a:solidFill>
              <a:effectLst/>
              <a:uLnTx/>
              <a:uFillTx/>
              <a:latin typeface="+mn-lt"/>
              <a:ea typeface="+mn-ea"/>
              <a:cs typeface="+mn-cs"/>
            </a:rPr>
            <a:t>約</a:t>
          </a:r>
          <a:r>
            <a:rPr kumimoji="1" lang="ja-JP" altLang="ja-JP" sz="1100" b="0" i="0" u="none" strike="noStrike" kern="0" cap="none" spc="0" normalizeH="0" baseline="0" noProof="0">
              <a:ln>
                <a:noFill/>
              </a:ln>
              <a:solidFill>
                <a:prstClr val="black"/>
              </a:solidFill>
              <a:effectLst/>
              <a:uLnTx/>
              <a:uFillTx/>
              <a:latin typeface="+mn-lt"/>
              <a:ea typeface="+mn-ea"/>
              <a:cs typeface="+mn-cs"/>
            </a:rPr>
            <a:t>半分を占めている。これは、町が掲げる「日本一の福祉の町づくり」の推進による子育て支援策などの充実を図るため、保育所運営事業など幅広く事業展開し、重点的に取り組んできたことによるものである。労働費について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5,285</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円となっており、、その経費全てが労働諸費に区分されるものである。内訳としてはシルバー人材センターへの委託経費が</a:t>
          </a:r>
          <a:r>
            <a:rPr kumimoji="1" lang="en-US" altLang="ja-JP" sz="1100" b="0" i="0" u="none" strike="noStrike" kern="0" cap="none" spc="0" normalizeH="0" baseline="0" noProof="0">
              <a:ln>
                <a:noFill/>
              </a:ln>
              <a:solidFill>
                <a:prstClr val="black"/>
              </a:solidFill>
              <a:effectLst/>
              <a:uLnTx/>
              <a:uFillTx/>
              <a:latin typeface="+mn-lt"/>
              <a:ea typeface="+mn-ea"/>
              <a:cs typeface="+mn-cs"/>
            </a:rPr>
            <a:t>61.6</a:t>
          </a:r>
          <a:r>
            <a:rPr kumimoji="1" lang="ja-JP" altLang="ja-JP" sz="1100" b="0" i="0" u="none" strike="noStrike" kern="0" cap="none" spc="0" normalizeH="0" baseline="0" noProof="0">
              <a:ln>
                <a:noFill/>
              </a:ln>
              <a:solidFill>
                <a:prstClr val="black"/>
              </a:solidFill>
              <a:effectLst/>
              <a:uLnTx/>
              <a:uFillTx/>
              <a:latin typeface="+mn-lt"/>
              <a:ea typeface="+mn-ea"/>
              <a:cs typeface="+mn-cs"/>
            </a:rPr>
            <a:t>％を占めている。概ね経常的な経費であり、それぞれの経費の適正化に取り組んでいく必要がある。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実質収支については、歳入確保や歳出削減、不用額の捻出など、経費の効率化に留意し、基金保有額の増加を図ることを最大の課題として取り組んでいる。その結果、実質収支を安定的に生み出すと同時に、基金残高を目標に向けて確実に増加させてきたところである。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年度では、歳入確保・歳出削減に取り組んだ結果、実質収支額及び実質単年度収支はいずれも継続的に黒字を確保しており、財政調整基金も積立により増となっている。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全会計通じて赤字は生じていないので問題ないと考えている。国民健康保険会計においては、保険税で賄わなければならない部分を一般会計が赤字繰出しを行うことにより補てんしている状況にある。独立採算の原則からも保険税の適正化を実施し、税収を主な財源とする一般会計の負担を減らしていかなくてはならない。その他の会計においても引き続き会計本来の財源確保の検討・見直しを継続的に行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c r="B2" s="179" t="s">
        <v>81</v>
      </c>
      <c r="C2" s="179"/>
      <c r="D2" s="180"/>
    </row>
    <row r="3" spans="1:119" ht="18.75" customHeight="1" thickBot="1">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10950050</v>
      </c>
      <c r="BO4" s="453"/>
      <c r="BP4" s="453"/>
      <c r="BQ4" s="453"/>
      <c r="BR4" s="453"/>
      <c r="BS4" s="453"/>
      <c r="BT4" s="453"/>
      <c r="BU4" s="454"/>
      <c r="BV4" s="452">
        <v>11546309</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11.5</v>
      </c>
      <c r="CU4" s="593"/>
      <c r="CV4" s="593"/>
      <c r="CW4" s="593"/>
      <c r="CX4" s="593"/>
      <c r="CY4" s="593"/>
      <c r="CZ4" s="593"/>
      <c r="DA4" s="594"/>
      <c r="DB4" s="592">
        <v>10.7</v>
      </c>
      <c r="DC4" s="593"/>
      <c r="DD4" s="593"/>
      <c r="DE4" s="593"/>
      <c r="DF4" s="593"/>
      <c r="DG4" s="593"/>
      <c r="DH4" s="593"/>
      <c r="DI4" s="594"/>
    </row>
    <row r="5" spans="1:119" ht="18.75" customHeight="1">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10386127</v>
      </c>
      <c r="BO5" s="424"/>
      <c r="BP5" s="424"/>
      <c r="BQ5" s="424"/>
      <c r="BR5" s="424"/>
      <c r="BS5" s="424"/>
      <c r="BT5" s="424"/>
      <c r="BU5" s="425"/>
      <c r="BV5" s="423">
        <v>11021356</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97.2</v>
      </c>
      <c r="CU5" s="421"/>
      <c r="CV5" s="421"/>
      <c r="CW5" s="421"/>
      <c r="CX5" s="421"/>
      <c r="CY5" s="421"/>
      <c r="CZ5" s="421"/>
      <c r="DA5" s="422"/>
      <c r="DB5" s="420">
        <v>105.5</v>
      </c>
      <c r="DC5" s="421"/>
      <c r="DD5" s="421"/>
      <c r="DE5" s="421"/>
      <c r="DF5" s="421"/>
      <c r="DG5" s="421"/>
      <c r="DH5" s="421"/>
      <c r="DI5" s="422"/>
    </row>
    <row r="6" spans="1:119" ht="18.75" customHeight="1">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563923</v>
      </c>
      <c r="BO6" s="424"/>
      <c r="BP6" s="424"/>
      <c r="BQ6" s="424"/>
      <c r="BR6" s="424"/>
      <c r="BS6" s="424"/>
      <c r="BT6" s="424"/>
      <c r="BU6" s="425"/>
      <c r="BV6" s="423">
        <v>524953</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104.7</v>
      </c>
      <c r="CU6" s="567"/>
      <c r="CV6" s="567"/>
      <c r="CW6" s="567"/>
      <c r="CX6" s="567"/>
      <c r="CY6" s="567"/>
      <c r="CZ6" s="567"/>
      <c r="DA6" s="568"/>
      <c r="DB6" s="566">
        <v>111.4</v>
      </c>
      <c r="DC6" s="567"/>
      <c r="DD6" s="567"/>
      <c r="DE6" s="567"/>
      <c r="DF6" s="567"/>
      <c r="DG6" s="567"/>
      <c r="DH6" s="567"/>
      <c r="DI6" s="568"/>
    </row>
    <row r="7" spans="1:119" ht="18.75" customHeight="1">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106</v>
      </c>
      <c r="AV7" s="482"/>
      <c r="AW7" s="482"/>
      <c r="AX7" s="482"/>
      <c r="AY7" s="437" t="s">
        <v>107</v>
      </c>
      <c r="AZ7" s="438"/>
      <c r="BA7" s="438"/>
      <c r="BB7" s="438"/>
      <c r="BC7" s="438"/>
      <c r="BD7" s="438"/>
      <c r="BE7" s="438"/>
      <c r="BF7" s="438"/>
      <c r="BG7" s="438"/>
      <c r="BH7" s="438"/>
      <c r="BI7" s="438"/>
      <c r="BJ7" s="438"/>
      <c r="BK7" s="438"/>
      <c r="BL7" s="438"/>
      <c r="BM7" s="439"/>
      <c r="BN7" s="423">
        <v>27622</v>
      </c>
      <c r="BO7" s="424"/>
      <c r="BP7" s="424"/>
      <c r="BQ7" s="424"/>
      <c r="BR7" s="424"/>
      <c r="BS7" s="424"/>
      <c r="BT7" s="424"/>
      <c r="BU7" s="425"/>
      <c r="BV7" s="423">
        <v>50066</v>
      </c>
      <c r="BW7" s="424"/>
      <c r="BX7" s="424"/>
      <c r="BY7" s="424"/>
      <c r="BZ7" s="424"/>
      <c r="CA7" s="424"/>
      <c r="CB7" s="424"/>
      <c r="CC7" s="425"/>
      <c r="CD7" s="463" t="s">
        <v>108</v>
      </c>
      <c r="CE7" s="383"/>
      <c r="CF7" s="383"/>
      <c r="CG7" s="383"/>
      <c r="CH7" s="383"/>
      <c r="CI7" s="383"/>
      <c r="CJ7" s="383"/>
      <c r="CK7" s="383"/>
      <c r="CL7" s="383"/>
      <c r="CM7" s="383"/>
      <c r="CN7" s="383"/>
      <c r="CO7" s="383"/>
      <c r="CP7" s="383"/>
      <c r="CQ7" s="383"/>
      <c r="CR7" s="383"/>
      <c r="CS7" s="464"/>
      <c r="CT7" s="423">
        <v>4680905</v>
      </c>
      <c r="CU7" s="424"/>
      <c r="CV7" s="424"/>
      <c r="CW7" s="424"/>
      <c r="CX7" s="424"/>
      <c r="CY7" s="424"/>
      <c r="CZ7" s="424"/>
      <c r="DA7" s="425"/>
      <c r="DB7" s="423">
        <v>4438075</v>
      </c>
      <c r="DC7" s="424"/>
      <c r="DD7" s="424"/>
      <c r="DE7" s="424"/>
      <c r="DF7" s="424"/>
      <c r="DG7" s="424"/>
      <c r="DH7" s="424"/>
      <c r="DI7" s="425"/>
    </row>
    <row r="8" spans="1:119" ht="18.75" customHeight="1" thickBot="1">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109</v>
      </c>
      <c r="AN8" s="380"/>
      <c r="AO8" s="380"/>
      <c r="AP8" s="380"/>
      <c r="AQ8" s="380"/>
      <c r="AR8" s="380"/>
      <c r="AS8" s="380"/>
      <c r="AT8" s="381"/>
      <c r="AU8" s="481" t="s">
        <v>110</v>
      </c>
      <c r="AV8" s="482"/>
      <c r="AW8" s="482"/>
      <c r="AX8" s="482"/>
      <c r="AY8" s="437" t="s">
        <v>111</v>
      </c>
      <c r="AZ8" s="438"/>
      <c r="BA8" s="438"/>
      <c r="BB8" s="438"/>
      <c r="BC8" s="438"/>
      <c r="BD8" s="438"/>
      <c r="BE8" s="438"/>
      <c r="BF8" s="438"/>
      <c r="BG8" s="438"/>
      <c r="BH8" s="438"/>
      <c r="BI8" s="438"/>
      <c r="BJ8" s="438"/>
      <c r="BK8" s="438"/>
      <c r="BL8" s="438"/>
      <c r="BM8" s="439"/>
      <c r="BN8" s="423">
        <v>536301</v>
      </c>
      <c r="BO8" s="424"/>
      <c r="BP8" s="424"/>
      <c r="BQ8" s="424"/>
      <c r="BR8" s="424"/>
      <c r="BS8" s="424"/>
      <c r="BT8" s="424"/>
      <c r="BU8" s="425"/>
      <c r="BV8" s="423">
        <v>474887</v>
      </c>
      <c r="BW8" s="424"/>
      <c r="BX8" s="424"/>
      <c r="BY8" s="424"/>
      <c r="BZ8" s="424"/>
      <c r="CA8" s="424"/>
      <c r="CB8" s="424"/>
      <c r="CC8" s="425"/>
      <c r="CD8" s="463" t="s">
        <v>112</v>
      </c>
      <c r="CE8" s="383"/>
      <c r="CF8" s="383"/>
      <c r="CG8" s="383"/>
      <c r="CH8" s="383"/>
      <c r="CI8" s="383"/>
      <c r="CJ8" s="383"/>
      <c r="CK8" s="383"/>
      <c r="CL8" s="383"/>
      <c r="CM8" s="383"/>
      <c r="CN8" s="383"/>
      <c r="CO8" s="383"/>
      <c r="CP8" s="383"/>
      <c r="CQ8" s="383"/>
      <c r="CR8" s="383"/>
      <c r="CS8" s="464"/>
      <c r="CT8" s="526">
        <v>0.68</v>
      </c>
      <c r="CU8" s="527"/>
      <c r="CV8" s="527"/>
      <c r="CW8" s="527"/>
      <c r="CX8" s="527"/>
      <c r="CY8" s="527"/>
      <c r="CZ8" s="527"/>
      <c r="DA8" s="528"/>
      <c r="DB8" s="526">
        <v>0.69</v>
      </c>
      <c r="DC8" s="527"/>
      <c r="DD8" s="527"/>
      <c r="DE8" s="527"/>
      <c r="DF8" s="527"/>
      <c r="DG8" s="527"/>
      <c r="DH8" s="527"/>
      <c r="DI8" s="528"/>
    </row>
    <row r="9" spans="1:119" ht="18.75" customHeight="1" thickBot="1">
      <c r="A9" s="178"/>
      <c r="B9" s="555" t="s">
        <v>113</v>
      </c>
      <c r="C9" s="556"/>
      <c r="D9" s="556"/>
      <c r="E9" s="556"/>
      <c r="F9" s="556"/>
      <c r="G9" s="556"/>
      <c r="H9" s="556"/>
      <c r="I9" s="556"/>
      <c r="J9" s="556"/>
      <c r="K9" s="474"/>
      <c r="L9" s="557" t="s">
        <v>114</v>
      </c>
      <c r="M9" s="558"/>
      <c r="N9" s="558"/>
      <c r="O9" s="558"/>
      <c r="P9" s="558"/>
      <c r="Q9" s="559"/>
      <c r="R9" s="560">
        <v>16958</v>
      </c>
      <c r="S9" s="561"/>
      <c r="T9" s="561"/>
      <c r="U9" s="561"/>
      <c r="V9" s="562"/>
      <c r="W9" s="492" t="s">
        <v>115</v>
      </c>
      <c r="X9" s="493"/>
      <c r="Y9" s="493"/>
      <c r="Z9" s="493"/>
      <c r="AA9" s="493"/>
      <c r="AB9" s="493"/>
      <c r="AC9" s="493"/>
      <c r="AD9" s="493"/>
      <c r="AE9" s="493"/>
      <c r="AF9" s="493"/>
      <c r="AG9" s="493"/>
      <c r="AH9" s="493"/>
      <c r="AI9" s="493"/>
      <c r="AJ9" s="493"/>
      <c r="AK9" s="493"/>
      <c r="AL9" s="563"/>
      <c r="AM9" s="480" t="s">
        <v>116</v>
      </c>
      <c r="AN9" s="380"/>
      <c r="AO9" s="380"/>
      <c r="AP9" s="380"/>
      <c r="AQ9" s="380"/>
      <c r="AR9" s="380"/>
      <c r="AS9" s="380"/>
      <c r="AT9" s="381"/>
      <c r="AU9" s="481" t="s">
        <v>117</v>
      </c>
      <c r="AV9" s="482"/>
      <c r="AW9" s="482"/>
      <c r="AX9" s="482"/>
      <c r="AY9" s="437" t="s">
        <v>118</v>
      </c>
      <c r="AZ9" s="438"/>
      <c r="BA9" s="438"/>
      <c r="BB9" s="438"/>
      <c r="BC9" s="438"/>
      <c r="BD9" s="438"/>
      <c r="BE9" s="438"/>
      <c r="BF9" s="438"/>
      <c r="BG9" s="438"/>
      <c r="BH9" s="438"/>
      <c r="BI9" s="438"/>
      <c r="BJ9" s="438"/>
      <c r="BK9" s="438"/>
      <c r="BL9" s="438"/>
      <c r="BM9" s="439"/>
      <c r="BN9" s="423">
        <v>61414</v>
      </c>
      <c r="BO9" s="424"/>
      <c r="BP9" s="424"/>
      <c r="BQ9" s="424"/>
      <c r="BR9" s="424"/>
      <c r="BS9" s="424"/>
      <c r="BT9" s="424"/>
      <c r="BU9" s="425"/>
      <c r="BV9" s="423">
        <v>174409</v>
      </c>
      <c r="BW9" s="424"/>
      <c r="BX9" s="424"/>
      <c r="BY9" s="424"/>
      <c r="BZ9" s="424"/>
      <c r="CA9" s="424"/>
      <c r="CB9" s="424"/>
      <c r="CC9" s="425"/>
      <c r="CD9" s="463" t="s">
        <v>119</v>
      </c>
      <c r="CE9" s="383"/>
      <c r="CF9" s="383"/>
      <c r="CG9" s="383"/>
      <c r="CH9" s="383"/>
      <c r="CI9" s="383"/>
      <c r="CJ9" s="383"/>
      <c r="CK9" s="383"/>
      <c r="CL9" s="383"/>
      <c r="CM9" s="383"/>
      <c r="CN9" s="383"/>
      <c r="CO9" s="383"/>
      <c r="CP9" s="383"/>
      <c r="CQ9" s="383"/>
      <c r="CR9" s="383"/>
      <c r="CS9" s="464"/>
      <c r="CT9" s="420">
        <v>8.1</v>
      </c>
      <c r="CU9" s="421"/>
      <c r="CV9" s="421"/>
      <c r="CW9" s="421"/>
      <c r="CX9" s="421"/>
      <c r="CY9" s="421"/>
      <c r="CZ9" s="421"/>
      <c r="DA9" s="422"/>
      <c r="DB9" s="420">
        <v>8.5</v>
      </c>
      <c r="DC9" s="421"/>
      <c r="DD9" s="421"/>
      <c r="DE9" s="421"/>
      <c r="DF9" s="421"/>
      <c r="DG9" s="421"/>
      <c r="DH9" s="421"/>
      <c r="DI9" s="422"/>
    </row>
    <row r="10" spans="1:119" ht="18.75" customHeight="1" thickBot="1">
      <c r="A10" s="178"/>
      <c r="B10" s="555"/>
      <c r="C10" s="556"/>
      <c r="D10" s="556"/>
      <c r="E10" s="556"/>
      <c r="F10" s="556"/>
      <c r="G10" s="556"/>
      <c r="H10" s="556"/>
      <c r="I10" s="556"/>
      <c r="J10" s="556"/>
      <c r="K10" s="474"/>
      <c r="L10" s="379" t="s">
        <v>120</v>
      </c>
      <c r="M10" s="380"/>
      <c r="N10" s="380"/>
      <c r="O10" s="380"/>
      <c r="P10" s="380"/>
      <c r="Q10" s="381"/>
      <c r="R10" s="376">
        <v>17446</v>
      </c>
      <c r="S10" s="377"/>
      <c r="T10" s="377"/>
      <c r="U10" s="377"/>
      <c r="V10" s="436"/>
      <c r="W10" s="564"/>
      <c r="X10" s="374"/>
      <c r="Y10" s="374"/>
      <c r="Z10" s="374"/>
      <c r="AA10" s="374"/>
      <c r="AB10" s="374"/>
      <c r="AC10" s="374"/>
      <c r="AD10" s="374"/>
      <c r="AE10" s="374"/>
      <c r="AF10" s="374"/>
      <c r="AG10" s="374"/>
      <c r="AH10" s="374"/>
      <c r="AI10" s="374"/>
      <c r="AJ10" s="374"/>
      <c r="AK10" s="374"/>
      <c r="AL10" s="565"/>
      <c r="AM10" s="480" t="s">
        <v>121</v>
      </c>
      <c r="AN10" s="380"/>
      <c r="AO10" s="380"/>
      <c r="AP10" s="380"/>
      <c r="AQ10" s="380"/>
      <c r="AR10" s="380"/>
      <c r="AS10" s="380"/>
      <c r="AT10" s="381"/>
      <c r="AU10" s="481" t="s">
        <v>122</v>
      </c>
      <c r="AV10" s="482"/>
      <c r="AW10" s="482"/>
      <c r="AX10" s="482"/>
      <c r="AY10" s="437" t="s">
        <v>123</v>
      </c>
      <c r="AZ10" s="438"/>
      <c r="BA10" s="438"/>
      <c r="BB10" s="438"/>
      <c r="BC10" s="438"/>
      <c r="BD10" s="438"/>
      <c r="BE10" s="438"/>
      <c r="BF10" s="438"/>
      <c r="BG10" s="438"/>
      <c r="BH10" s="438"/>
      <c r="BI10" s="438"/>
      <c r="BJ10" s="438"/>
      <c r="BK10" s="438"/>
      <c r="BL10" s="438"/>
      <c r="BM10" s="439"/>
      <c r="BN10" s="423">
        <v>496691</v>
      </c>
      <c r="BO10" s="424"/>
      <c r="BP10" s="424"/>
      <c r="BQ10" s="424"/>
      <c r="BR10" s="424"/>
      <c r="BS10" s="424"/>
      <c r="BT10" s="424"/>
      <c r="BU10" s="425"/>
      <c r="BV10" s="423">
        <v>250076</v>
      </c>
      <c r="BW10" s="424"/>
      <c r="BX10" s="424"/>
      <c r="BY10" s="424"/>
      <c r="BZ10" s="424"/>
      <c r="CA10" s="424"/>
      <c r="CB10" s="424"/>
      <c r="CC10" s="425"/>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5"/>
      <c r="C11" s="556"/>
      <c r="D11" s="556"/>
      <c r="E11" s="556"/>
      <c r="F11" s="556"/>
      <c r="G11" s="556"/>
      <c r="H11" s="556"/>
      <c r="I11" s="556"/>
      <c r="J11" s="556"/>
      <c r="K11" s="474"/>
      <c r="L11" s="384" t="s">
        <v>125</v>
      </c>
      <c r="M11" s="385"/>
      <c r="N11" s="385"/>
      <c r="O11" s="385"/>
      <c r="P11" s="385"/>
      <c r="Q11" s="386"/>
      <c r="R11" s="552" t="s">
        <v>126</v>
      </c>
      <c r="S11" s="553"/>
      <c r="T11" s="553"/>
      <c r="U11" s="553"/>
      <c r="V11" s="554"/>
      <c r="W11" s="564"/>
      <c r="X11" s="374"/>
      <c r="Y11" s="374"/>
      <c r="Z11" s="374"/>
      <c r="AA11" s="374"/>
      <c r="AB11" s="374"/>
      <c r="AC11" s="374"/>
      <c r="AD11" s="374"/>
      <c r="AE11" s="374"/>
      <c r="AF11" s="374"/>
      <c r="AG11" s="374"/>
      <c r="AH11" s="374"/>
      <c r="AI11" s="374"/>
      <c r="AJ11" s="374"/>
      <c r="AK11" s="374"/>
      <c r="AL11" s="565"/>
      <c r="AM11" s="480" t="s">
        <v>127</v>
      </c>
      <c r="AN11" s="380"/>
      <c r="AO11" s="380"/>
      <c r="AP11" s="380"/>
      <c r="AQ11" s="380"/>
      <c r="AR11" s="380"/>
      <c r="AS11" s="380"/>
      <c r="AT11" s="381"/>
      <c r="AU11" s="481" t="s">
        <v>122</v>
      </c>
      <c r="AV11" s="482"/>
      <c r="AW11" s="482"/>
      <c r="AX11" s="482"/>
      <c r="AY11" s="437" t="s">
        <v>128</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129</v>
      </c>
      <c r="CE11" s="383"/>
      <c r="CF11" s="383"/>
      <c r="CG11" s="383"/>
      <c r="CH11" s="383"/>
      <c r="CI11" s="383"/>
      <c r="CJ11" s="383"/>
      <c r="CK11" s="383"/>
      <c r="CL11" s="383"/>
      <c r="CM11" s="383"/>
      <c r="CN11" s="383"/>
      <c r="CO11" s="383"/>
      <c r="CP11" s="383"/>
      <c r="CQ11" s="383"/>
      <c r="CR11" s="383"/>
      <c r="CS11" s="464"/>
      <c r="CT11" s="526" t="s">
        <v>130</v>
      </c>
      <c r="CU11" s="527"/>
      <c r="CV11" s="527"/>
      <c r="CW11" s="527"/>
      <c r="CX11" s="527"/>
      <c r="CY11" s="527"/>
      <c r="CZ11" s="527"/>
      <c r="DA11" s="528"/>
      <c r="DB11" s="526" t="s">
        <v>130</v>
      </c>
      <c r="DC11" s="527"/>
      <c r="DD11" s="527"/>
      <c r="DE11" s="527"/>
      <c r="DF11" s="527"/>
      <c r="DG11" s="527"/>
      <c r="DH11" s="527"/>
      <c r="DI11" s="528"/>
    </row>
    <row r="12" spans="1:119" ht="18.75" customHeight="1">
      <c r="A12" s="178"/>
      <c r="B12" s="529" t="s">
        <v>131</v>
      </c>
      <c r="C12" s="530"/>
      <c r="D12" s="530"/>
      <c r="E12" s="530"/>
      <c r="F12" s="530"/>
      <c r="G12" s="530"/>
      <c r="H12" s="530"/>
      <c r="I12" s="530"/>
      <c r="J12" s="530"/>
      <c r="K12" s="531"/>
      <c r="L12" s="538" t="s">
        <v>132</v>
      </c>
      <c r="M12" s="539"/>
      <c r="N12" s="539"/>
      <c r="O12" s="539"/>
      <c r="P12" s="539"/>
      <c r="Q12" s="540"/>
      <c r="R12" s="541">
        <v>16549</v>
      </c>
      <c r="S12" s="542"/>
      <c r="T12" s="542"/>
      <c r="U12" s="542"/>
      <c r="V12" s="543"/>
      <c r="W12" s="544" t="s">
        <v>1</v>
      </c>
      <c r="X12" s="482"/>
      <c r="Y12" s="482"/>
      <c r="Z12" s="482"/>
      <c r="AA12" s="482"/>
      <c r="AB12" s="545"/>
      <c r="AC12" s="546" t="s">
        <v>133</v>
      </c>
      <c r="AD12" s="547"/>
      <c r="AE12" s="547"/>
      <c r="AF12" s="547"/>
      <c r="AG12" s="548"/>
      <c r="AH12" s="546" t="s">
        <v>134</v>
      </c>
      <c r="AI12" s="547"/>
      <c r="AJ12" s="547"/>
      <c r="AK12" s="547"/>
      <c r="AL12" s="549"/>
      <c r="AM12" s="480" t="s">
        <v>135</v>
      </c>
      <c r="AN12" s="380"/>
      <c r="AO12" s="380"/>
      <c r="AP12" s="380"/>
      <c r="AQ12" s="380"/>
      <c r="AR12" s="380"/>
      <c r="AS12" s="380"/>
      <c r="AT12" s="381"/>
      <c r="AU12" s="481" t="s">
        <v>102</v>
      </c>
      <c r="AV12" s="482"/>
      <c r="AW12" s="482"/>
      <c r="AX12" s="482"/>
      <c r="AY12" s="437" t="s">
        <v>136</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137</v>
      </c>
      <c r="CE12" s="383"/>
      <c r="CF12" s="383"/>
      <c r="CG12" s="383"/>
      <c r="CH12" s="383"/>
      <c r="CI12" s="383"/>
      <c r="CJ12" s="383"/>
      <c r="CK12" s="383"/>
      <c r="CL12" s="383"/>
      <c r="CM12" s="383"/>
      <c r="CN12" s="383"/>
      <c r="CO12" s="383"/>
      <c r="CP12" s="383"/>
      <c r="CQ12" s="383"/>
      <c r="CR12" s="383"/>
      <c r="CS12" s="464"/>
      <c r="CT12" s="526" t="s">
        <v>138</v>
      </c>
      <c r="CU12" s="527"/>
      <c r="CV12" s="527"/>
      <c r="CW12" s="527"/>
      <c r="CX12" s="527"/>
      <c r="CY12" s="527"/>
      <c r="CZ12" s="527"/>
      <c r="DA12" s="528"/>
      <c r="DB12" s="526" t="s">
        <v>138</v>
      </c>
      <c r="DC12" s="527"/>
      <c r="DD12" s="527"/>
      <c r="DE12" s="527"/>
      <c r="DF12" s="527"/>
      <c r="DG12" s="527"/>
      <c r="DH12" s="527"/>
      <c r="DI12" s="528"/>
    </row>
    <row r="13" spans="1:119" ht="18.75" customHeight="1">
      <c r="A13" s="178"/>
      <c r="B13" s="532"/>
      <c r="C13" s="533"/>
      <c r="D13" s="533"/>
      <c r="E13" s="533"/>
      <c r="F13" s="533"/>
      <c r="G13" s="533"/>
      <c r="H13" s="533"/>
      <c r="I13" s="533"/>
      <c r="J13" s="533"/>
      <c r="K13" s="534"/>
      <c r="L13" s="187"/>
      <c r="M13" s="507" t="s">
        <v>139</v>
      </c>
      <c r="N13" s="508"/>
      <c r="O13" s="508"/>
      <c r="P13" s="508"/>
      <c r="Q13" s="509"/>
      <c r="R13" s="510">
        <v>16428</v>
      </c>
      <c r="S13" s="511"/>
      <c r="T13" s="511"/>
      <c r="U13" s="511"/>
      <c r="V13" s="512"/>
      <c r="W13" s="513" t="s">
        <v>140</v>
      </c>
      <c r="X13" s="409"/>
      <c r="Y13" s="409"/>
      <c r="Z13" s="409"/>
      <c r="AA13" s="409"/>
      <c r="AB13" s="410"/>
      <c r="AC13" s="376">
        <v>137</v>
      </c>
      <c r="AD13" s="377"/>
      <c r="AE13" s="377"/>
      <c r="AF13" s="377"/>
      <c r="AG13" s="378"/>
      <c r="AH13" s="376">
        <v>150</v>
      </c>
      <c r="AI13" s="377"/>
      <c r="AJ13" s="377"/>
      <c r="AK13" s="377"/>
      <c r="AL13" s="436"/>
      <c r="AM13" s="480" t="s">
        <v>141</v>
      </c>
      <c r="AN13" s="380"/>
      <c r="AO13" s="380"/>
      <c r="AP13" s="380"/>
      <c r="AQ13" s="380"/>
      <c r="AR13" s="380"/>
      <c r="AS13" s="380"/>
      <c r="AT13" s="381"/>
      <c r="AU13" s="481" t="s">
        <v>106</v>
      </c>
      <c r="AV13" s="482"/>
      <c r="AW13" s="482"/>
      <c r="AX13" s="482"/>
      <c r="AY13" s="437" t="s">
        <v>142</v>
      </c>
      <c r="AZ13" s="438"/>
      <c r="BA13" s="438"/>
      <c r="BB13" s="438"/>
      <c r="BC13" s="438"/>
      <c r="BD13" s="438"/>
      <c r="BE13" s="438"/>
      <c r="BF13" s="438"/>
      <c r="BG13" s="438"/>
      <c r="BH13" s="438"/>
      <c r="BI13" s="438"/>
      <c r="BJ13" s="438"/>
      <c r="BK13" s="438"/>
      <c r="BL13" s="438"/>
      <c r="BM13" s="439"/>
      <c r="BN13" s="423">
        <v>558105</v>
      </c>
      <c r="BO13" s="424"/>
      <c r="BP13" s="424"/>
      <c r="BQ13" s="424"/>
      <c r="BR13" s="424"/>
      <c r="BS13" s="424"/>
      <c r="BT13" s="424"/>
      <c r="BU13" s="425"/>
      <c r="BV13" s="423">
        <v>424485</v>
      </c>
      <c r="BW13" s="424"/>
      <c r="BX13" s="424"/>
      <c r="BY13" s="424"/>
      <c r="BZ13" s="424"/>
      <c r="CA13" s="424"/>
      <c r="CB13" s="424"/>
      <c r="CC13" s="425"/>
      <c r="CD13" s="463" t="s">
        <v>143</v>
      </c>
      <c r="CE13" s="383"/>
      <c r="CF13" s="383"/>
      <c r="CG13" s="383"/>
      <c r="CH13" s="383"/>
      <c r="CI13" s="383"/>
      <c r="CJ13" s="383"/>
      <c r="CK13" s="383"/>
      <c r="CL13" s="383"/>
      <c r="CM13" s="383"/>
      <c r="CN13" s="383"/>
      <c r="CO13" s="383"/>
      <c r="CP13" s="383"/>
      <c r="CQ13" s="383"/>
      <c r="CR13" s="383"/>
      <c r="CS13" s="464"/>
      <c r="CT13" s="420">
        <v>4.0999999999999996</v>
      </c>
      <c r="CU13" s="421"/>
      <c r="CV13" s="421"/>
      <c r="CW13" s="421"/>
      <c r="CX13" s="421"/>
      <c r="CY13" s="421"/>
      <c r="CZ13" s="421"/>
      <c r="DA13" s="422"/>
      <c r="DB13" s="420">
        <v>4.4000000000000004</v>
      </c>
      <c r="DC13" s="421"/>
      <c r="DD13" s="421"/>
      <c r="DE13" s="421"/>
      <c r="DF13" s="421"/>
      <c r="DG13" s="421"/>
      <c r="DH13" s="421"/>
      <c r="DI13" s="422"/>
    </row>
    <row r="14" spans="1:119" ht="18.75" customHeight="1" thickBot="1">
      <c r="A14" s="178"/>
      <c r="B14" s="532"/>
      <c r="C14" s="533"/>
      <c r="D14" s="533"/>
      <c r="E14" s="533"/>
      <c r="F14" s="533"/>
      <c r="G14" s="533"/>
      <c r="H14" s="533"/>
      <c r="I14" s="533"/>
      <c r="J14" s="533"/>
      <c r="K14" s="534"/>
      <c r="L14" s="497" t="s">
        <v>144</v>
      </c>
      <c r="M14" s="550"/>
      <c r="N14" s="550"/>
      <c r="O14" s="550"/>
      <c r="P14" s="550"/>
      <c r="Q14" s="551"/>
      <c r="R14" s="510">
        <v>16588</v>
      </c>
      <c r="S14" s="511"/>
      <c r="T14" s="511"/>
      <c r="U14" s="511"/>
      <c r="V14" s="512"/>
      <c r="W14" s="514"/>
      <c r="X14" s="412"/>
      <c r="Y14" s="412"/>
      <c r="Z14" s="412"/>
      <c r="AA14" s="412"/>
      <c r="AB14" s="413"/>
      <c r="AC14" s="503">
        <v>2.1</v>
      </c>
      <c r="AD14" s="504"/>
      <c r="AE14" s="504"/>
      <c r="AF14" s="504"/>
      <c r="AG14" s="505"/>
      <c r="AH14" s="503">
        <v>2.2000000000000002</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145</v>
      </c>
      <c r="CE14" s="461"/>
      <c r="CF14" s="461"/>
      <c r="CG14" s="461"/>
      <c r="CH14" s="461"/>
      <c r="CI14" s="461"/>
      <c r="CJ14" s="461"/>
      <c r="CK14" s="461"/>
      <c r="CL14" s="461"/>
      <c r="CM14" s="461"/>
      <c r="CN14" s="461"/>
      <c r="CO14" s="461"/>
      <c r="CP14" s="461"/>
      <c r="CQ14" s="461"/>
      <c r="CR14" s="461"/>
      <c r="CS14" s="462"/>
      <c r="CT14" s="520" t="s">
        <v>138</v>
      </c>
      <c r="CU14" s="521"/>
      <c r="CV14" s="521"/>
      <c r="CW14" s="521"/>
      <c r="CX14" s="521"/>
      <c r="CY14" s="521"/>
      <c r="CZ14" s="521"/>
      <c r="DA14" s="522"/>
      <c r="DB14" s="520" t="s">
        <v>138</v>
      </c>
      <c r="DC14" s="521"/>
      <c r="DD14" s="521"/>
      <c r="DE14" s="521"/>
      <c r="DF14" s="521"/>
      <c r="DG14" s="521"/>
      <c r="DH14" s="521"/>
      <c r="DI14" s="522"/>
    </row>
    <row r="15" spans="1:119" ht="18.75" customHeight="1">
      <c r="A15" s="178"/>
      <c r="B15" s="532"/>
      <c r="C15" s="533"/>
      <c r="D15" s="533"/>
      <c r="E15" s="533"/>
      <c r="F15" s="533"/>
      <c r="G15" s="533"/>
      <c r="H15" s="533"/>
      <c r="I15" s="533"/>
      <c r="J15" s="533"/>
      <c r="K15" s="534"/>
      <c r="L15" s="187"/>
      <c r="M15" s="507" t="s">
        <v>139</v>
      </c>
      <c r="N15" s="508"/>
      <c r="O15" s="508"/>
      <c r="P15" s="508"/>
      <c r="Q15" s="509"/>
      <c r="R15" s="510">
        <v>16468</v>
      </c>
      <c r="S15" s="511"/>
      <c r="T15" s="511"/>
      <c r="U15" s="511"/>
      <c r="V15" s="512"/>
      <c r="W15" s="513" t="s">
        <v>146</v>
      </c>
      <c r="X15" s="409"/>
      <c r="Y15" s="409"/>
      <c r="Z15" s="409"/>
      <c r="AA15" s="409"/>
      <c r="AB15" s="410"/>
      <c r="AC15" s="376">
        <v>1627</v>
      </c>
      <c r="AD15" s="377"/>
      <c r="AE15" s="377"/>
      <c r="AF15" s="377"/>
      <c r="AG15" s="378"/>
      <c r="AH15" s="376">
        <v>1828</v>
      </c>
      <c r="AI15" s="377"/>
      <c r="AJ15" s="377"/>
      <c r="AK15" s="377"/>
      <c r="AL15" s="436"/>
      <c r="AM15" s="480"/>
      <c r="AN15" s="380"/>
      <c r="AO15" s="380"/>
      <c r="AP15" s="380"/>
      <c r="AQ15" s="380"/>
      <c r="AR15" s="380"/>
      <c r="AS15" s="380"/>
      <c r="AT15" s="381"/>
      <c r="AU15" s="481"/>
      <c r="AV15" s="482"/>
      <c r="AW15" s="482"/>
      <c r="AX15" s="482"/>
      <c r="AY15" s="449" t="s">
        <v>147</v>
      </c>
      <c r="AZ15" s="450"/>
      <c r="BA15" s="450"/>
      <c r="BB15" s="450"/>
      <c r="BC15" s="450"/>
      <c r="BD15" s="450"/>
      <c r="BE15" s="450"/>
      <c r="BF15" s="450"/>
      <c r="BG15" s="450"/>
      <c r="BH15" s="450"/>
      <c r="BI15" s="450"/>
      <c r="BJ15" s="450"/>
      <c r="BK15" s="450"/>
      <c r="BL15" s="450"/>
      <c r="BM15" s="451"/>
      <c r="BN15" s="452">
        <v>2382545</v>
      </c>
      <c r="BO15" s="453"/>
      <c r="BP15" s="453"/>
      <c r="BQ15" s="453"/>
      <c r="BR15" s="453"/>
      <c r="BS15" s="453"/>
      <c r="BT15" s="453"/>
      <c r="BU15" s="454"/>
      <c r="BV15" s="452">
        <v>2515469</v>
      </c>
      <c r="BW15" s="453"/>
      <c r="BX15" s="453"/>
      <c r="BY15" s="453"/>
      <c r="BZ15" s="453"/>
      <c r="CA15" s="453"/>
      <c r="CB15" s="453"/>
      <c r="CC15" s="454"/>
      <c r="CD15" s="523" t="s">
        <v>148</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c r="A16" s="178"/>
      <c r="B16" s="532"/>
      <c r="C16" s="533"/>
      <c r="D16" s="533"/>
      <c r="E16" s="533"/>
      <c r="F16" s="533"/>
      <c r="G16" s="533"/>
      <c r="H16" s="533"/>
      <c r="I16" s="533"/>
      <c r="J16" s="533"/>
      <c r="K16" s="534"/>
      <c r="L16" s="497" t="s">
        <v>149</v>
      </c>
      <c r="M16" s="498"/>
      <c r="N16" s="498"/>
      <c r="O16" s="498"/>
      <c r="P16" s="498"/>
      <c r="Q16" s="499"/>
      <c r="R16" s="500" t="s">
        <v>150</v>
      </c>
      <c r="S16" s="501"/>
      <c r="T16" s="501"/>
      <c r="U16" s="501"/>
      <c r="V16" s="502"/>
      <c r="W16" s="514"/>
      <c r="X16" s="412"/>
      <c r="Y16" s="412"/>
      <c r="Z16" s="412"/>
      <c r="AA16" s="412"/>
      <c r="AB16" s="413"/>
      <c r="AC16" s="503">
        <v>25.3</v>
      </c>
      <c r="AD16" s="504"/>
      <c r="AE16" s="504"/>
      <c r="AF16" s="504"/>
      <c r="AG16" s="505"/>
      <c r="AH16" s="503">
        <v>26.5</v>
      </c>
      <c r="AI16" s="504"/>
      <c r="AJ16" s="504"/>
      <c r="AK16" s="504"/>
      <c r="AL16" s="506"/>
      <c r="AM16" s="480"/>
      <c r="AN16" s="380"/>
      <c r="AO16" s="380"/>
      <c r="AP16" s="380"/>
      <c r="AQ16" s="380"/>
      <c r="AR16" s="380"/>
      <c r="AS16" s="380"/>
      <c r="AT16" s="381"/>
      <c r="AU16" s="481"/>
      <c r="AV16" s="482"/>
      <c r="AW16" s="482"/>
      <c r="AX16" s="482"/>
      <c r="AY16" s="437" t="s">
        <v>151</v>
      </c>
      <c r="AZ16" s="438"/>
      <c r="BA16" s="438"/>
      <c r="BB16" s="438"/>
      <c r="BC16" s="438"/>
      <c r="BD16" s="438"/>
      <c r="BE16" s="438"/>
      <c r="BF16" s="438"/>
      <c r="BG16" s="438"/>
      <c r="BH16" s="438"/>
      <c r="BI16" s="438"/>
      <c r="BJ16" s="438"/>
      <c r="BK16" s="438"/>
      <c r="BL16" s="438"/>
      <c r="BM16" s="439"/>
      <c r="BN16" s="423">
        <v>3683209</v>
      </c>
      <c r="BO16" s="424"/>
      <c r="BP16" s="424"/>
      <c r="BQ16" s="424"/>
      <c r="BR16" s="424"/>
      <c r="BS16" s="424"/>
      <c r="BT16" s="424"/>
      <c r="BU16" s="425"/>
      <c r="BV16" s="423">
        <v>3509371</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c r="A17" s="178"/>
      <c r="B17" s="535"/>
      <c r="C17" s="536"/>
      <c r="D17" s="536"/>
      <c r="E17" s="536"/>
      <c r="F17" s="536"/>
      <c r="G17" s="536"/>
      <c r="H17" s="536"/>
      <c r="I17" s="536"/>
      <c r="J17" s="536"/>
      <c r="K17" s="537"/>
      <c r="L17" s="192"/>
      <c r="M17" s="516" t="s">
        <v>152</v>
      </c>
      <c r="N17" s="517"/>
      <c r="O17" s="517"/>
      <c r="P17" s="517"/>
      <c r="Q17" s="518"/>
      <c r="R17" s="500" t="s">
        <v>150</v>
      </c>
      <c r="S17" s="501"/>
      <c r="T17" s="501"/>
      <c r="U17" s="501"/>
      <c r="V17" s="502"/>
      <c r="W17" s="513" t="s">
        <v>153</v>
      </c>
      <c r="X17" s="409"/>
      <c r="Y17" s="409"/>
      <c r="Z17" s="409"/>
      <c r="AA17" s="409"/>
      <c r="AB17" s="410"/>
      <c r="AC17" s="376">
        <v>4672</v>
      </c>
      <c r="AD17" s="377"/>
      <c r="AE17" s="377"/>
      <c r="AF17" s="377"/>
      <c r="AG17" s="378"/>
      <c r="AH17" s="376">
        <v>4932</v>
      </c>
      <c r="AI17" s="377"/>
      <c r="AJ17" s="377"/>
      <c r="AK17" s="377"/>
      <c r="AL17" s="436"/>
      <c r="AM17" s="480"/>
      <c r="AN17" s="380"/>
      <c r="AO17" s="380"/>
      <c r="AP17" s="380"/>
      <c r="AQ17" s="380"/>
      <c r="AR17" s="380"/>
      <c r="AS17" s="380"/>
      <c r="AT17" s="381"/>
      <c r="AU17" s="481"/>
      <c r="AV17" s="482"/>
      <c r="AW17" s="482"/>
      <c r="AX17" s="482"/>
      <c r="AY17" s="437" t="s">
        <v>154</v>
      </c>
      <c r="AZ17" s="438"/>
      <c r="BA17" s="438"/>
      <c r="BB17" s="438"/>
      <c r="BC17" s="438"/>
      <c r="BD17" s="438"/>
      <c r="BE17" s="438"/>
      <c r="BF17" s="438"/>
      <c r="BG17" s="438"/>
      <c r="BH17" s="438"/>
      <c r="BI17" s="438"/>
      <c r="BJ17" s="438"/>
      <c r="BK17" s="438"/>
      <c r="BL17" s="438"/>
      <c r="BM17" s="439"/>
      <c r="BN17" s="423">
        <v>3026806</v>
      </c>
      <c r="BO17" s="424"/>
      <c r="BP17" s="424"/>
      <c r="BQ17" s="424"/>
      <c r="BR17" s="424"/>
      <c r="BS17" s="424"/>
      <c r="BT17" s="424"/>
      <c r="BU17" s="425"/>
      <c r="BV17" s="423">
        <v>3203804</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c r="A18" s="178"/>
      <c r="B18" s="473" t="s">
        <v>155</v>
      </c>
      <c r="C18" s="474"/>
      <c r="D18" s="474"/>
      <c r="E18" s="475"/>
      <c r="F18" s="475"/>
      <c r="G18" s="475"/>
      <c r="H18" s="475"/>
      <c r="I18" s="475"/>
      <c r="J18" s="475"/>
      <c r="K18" s="475"/>
      <c r="L18" s="476">
        <v>28.07</v>
      </c>
      <c r="M18" s="476"/>
      <c r="N18" s="476"/>
      <c r="O18" s="476"/>
      <c r="P18" s="476"/>
      <c r="Q18" s="476"/>
      <c r="R18" s="477"/>
      <c r="S18" s="477"/>
      <c r="T18" s="477"/>
      <c r="U18" s="477"/>
      <c r="V18" s="478"/>
      <c r="W18" s="494"/>
      <c r="X18" s="495"/>
      <c r="Y18" s="495"/>
      <c r="Z18" s="495"/>
      <c r="AA18" s="495"/>
      <c r="AB18" s="519"/>
      <c r="AC18" s="393">
        <v>72.599999999999994</v>
      </c>
      <c r="AD18" s="394"/>
      <c r="AE18" s="394"/>
      <c r="AF18" s="394"/>
      <c r="AG18" s="479"/>
      <c r="AH18" s="393">
        <v>71.400000000000006</v>
      </c>
      <c r="AI18" s="394"/>
      <c r="AJ18" s="394"/>
      <c r="AK18" s="394"/>
      <c r="AL18" s="395"/>
      <c r="AM18" s="480"/>
      <c r="AN18" s="380"/>
      <c r="AO18" s="380"/>
      <c r="AP18" s="380"/>
      <c r="AQ18" s="380"/>
      <c r="AR18" s="380"/>
      <c r="AS18" s="380"/>
      <c r="AT18" s="381"/>
      <c r="AU18" s="481"/>
      <c r="AV18" s="482"/>
      <c r="AW18" s="482"/>
      <c r="AX18" s="482"/>
      <c r="AY18" s="437" t="s">
        <v>156</v>
      </c>
      <c r="AZ18" s="438"/>
      <c r="BA18" s="438"/>
      <c r="BB18" s="438"/>
      <c r="BC18" s="438"/>
      <c r="BD18" s="438"/>
      <c r="BE18" s="438"/>
      <c r="BF18" s="438"/>
      <c r="BG18" s="438"/>
      <c r="BH18" s="438"/>
      <c r="BI18" s="438"/>
      <c r="BJ18" s="438"/>
      <c r="BK18" s="438"/>
      <c r="BL18" s="438"/>
      <c r="BM18" s="439"/>
      <c r="BN18" s="423">
        <v>4664525</v>
      </c>
      <c r="BO18" s="424"/>
      <c r="BP18" s="424"/>
      <c r="BQ18" s="424"/>
      <c r="BR18" s="424"/>
      <c r="BS18" s="424"/>
      <c r="BT18" s="424"/>
      <c r="BU18" s="425"/>
      <c r="BV18" s="423">
        <v>4710476</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c r="A19" s="178"/>
      <c r="B19" s="473" t="s">
        <v>157</v>
      </c>
      <c r="C19" s="474"/>
      <c r="D19" s="474"/>
      <c r="E19" s="475"/>
      <c r="F19" s="475"/>
      <c r="G19" s="475"/>
      <c r="H19" s="475"/>
      <c r="I19" s="475"/>
      <c r="J19" s="475"/>
      <c r="K19" s="475"/>
      <c r="L19" s="483">
        <v>604</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158</v>
      </c>
      <c r="AZ19" s="438"/>
      <c r="BA19" s="438"/>
      <c r="BB19" s="438"/>
      <c r="BC19" s="438"/>
      <c r="BD19" s="438"/>
      <c r="BE19" s="438"/>
      <c r="BF19" s="438"/>
      <c r="BG19" s="438"/>
      <c r="BH19" s="438"/>
      <c r="BI19" s="438"/>
      <c r="BJ19" s="438"/>
      <c r="BK19" s="438"/>
      <c r="BL19" s="438"/>
      <c r="BM19" s="439"/>
      <c r="BN19" s="423">
        <v>6686322</v>
      </c>
      <c r="BO19" s="424"/>
      <c r="BP19" s="424"/>
      <c r="BQ19" s="424"/>
      <c r="BR19" s="424"/>
      <c r="BS19" s="424"/>
      <c r="BT19" s="424"/>
      <c r="BU19" s="425"/>
      <c r="BV19" s="423">
        <v>6222380</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c r="A20" s="178"/>
      <c r="B20" s="473" t="s">
        <v>159</v>
      </c>
      <c r="C20" s="474"/>
      <c r="D20" s="474"/>
      <c r="E20" s="475"/>
      <c r="F20" s="475"/>
      <c r="G20" s="475"/>
      <c r="H20" s="475"/>
      <c r="I20" s="475"/>
      <c r="J20" s="475"/>
      <c r="K20" s="475"/>
      <c r="L20" s="483">
        <v>6012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c r="A21" s="178"/>
      <c r="B21" s="470" t="s">
        <v>160</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c r="A22" s="178"/>
      <c r="B22" s="399" t="s">
        <v>161</v>
      </c>
      <c r="C22" s="400"/>
      <c r="D22" s="401"/>
      <c r="E22" s="408" t="s">
        <v>1</v>
      </c>
      <c r="F22" s="409"/>
      <c r="G22" s="409"/>
      <c r="H22" s="409"/>
      <c r="I22" s="409"/>
      <c r="J22" s="409"/>
      <c r="K22" s="410"/>
      <c r="L22" s="408" t="s">
        <v>162</v>
      </c>
      <c r="M22" s="409"/>
      <c r="N22" s="409"/>
      <c r="O22" s="409"/>
      <c r="P22" s="410"/>
      <c r="Q22" s="414" t="s">
        <v>163</v>
      </c>
      <c r="R22" s="415"/>
      <c r="S22" s="415"/>
      <c r="T22" s="415"/>
      <c r="U22" s="415"/>
      <c r="V22" s="416"/>
      <c r="W22" s="465" t="s">
        <v>164</v>
      </c>
      <c r="X22" s="400"/>
      <c r="Y22" s="401"/>
      <c r="Z22" s="408" t="s">
        <v>1</v>
      </c>
      <c r="AA22" s="409"/>
      <c r="AB22" s="409"/>
      <c r="AC22" s="409"/>
      <c r="AD22" s="409"/>
      <c r="AE22" s="409"/>
      <c r="AF22" s="409"/>
      <c r="AG22" s="410"/>
      <c r="AH22" s="426" t="s">
        <v>165</v>
      </c>
      <c r="AI22" s="409"/>
      <c r="AJ22" s="409"/>
      <c r="AK22" s="409"/>
      <c r="AL22" s="410"/>
      <c r="AM22" s="426" t="s">
        <v>166</v>
      </c>
      <c r="AN22" s="427"/>
      <c r="AO22" s="427"/>
      <c r="AP22" s="427"/>
      <c r="AQ22" s="427"/>
      <c r="AR22" s="428"/>
      <c r="AS22" s="414" t="s">
        <v>163</v>
      </c>
      <c r="AT22" s="415"/>
      <c r="AU22" s="415"/>
      <c r="AV22" s="415"/>
      <c r="AW22" s="415"/>
      <c r="AX22" s="432"/>
      <c r="AY22" s="449" t="s">
        <v>167</v>
      </c>
      <c r="AZ22" s="450"/>
      <c r="BA22" s="450"/>
      <c r="BB22" s="450"/>
      <c r="BC22" s="450"/>
      <c r="BD22" s="450"/>
      <c r="BE22" s="450"/>
      <c r="BF22" s="450"/>
      <c r="BG22" s="450"/>
      <c r="BH22" s="450"/>
      <c r="BI22" s="450"/>
      <c r="BJ22" s="450"/>
      <c r="BK22" s="450"/>
      <c r="BL22" s="450"/>
      <c r="BM22" s="451"/>
      <c r="BN22" s="452">
        <v>5647461</v>
      </c>
      <c r="BO22" s="453"/>
      <c r="BP22" s="453"/>
      <c r="BQ22" s="453"/>
      <c r="BR22" s="453"/>
      <c r="BS22" s="453"/>
      <c r="BT22" s="453"/>
      <c r="BU22" s="454"/>
      <c r="BV22" s="452">
        <v>5640921</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168</v>
      </c>
      <c r="AZ23" s="438"/>
      <c r="BA23" s="438"/>
      <c r="BB23" s="438"/>
      <c r="BC23" s="438"/>
      <c r="BD23" s="438"/>
      <c r="BE23" s="438"/>
      <c r="BF23" s="438"/>
      <c r="BG23" s="438"/>
      <c r="BH23" s="438"/>
      <c r="BI23" s="438"/>
      <c r="BJ23" s="438"/>
      <c r="BK23" s="438"/>
      <c r="BL23" s="438"/>
      <c r="BM23" s="439"/>
      <c r="BN23" s="423">
        <v>4280532</v>
      </c>
      <c r="BO23" s="424"/>
      <c r="BP23" s="424"/>
      <c r="BQ23" s="424"/>
      <c r="BR23" s="424"/>
      <c r="BS23" s="424"/>
      <c r="BT23" s="424"/>
      <c r="BU23" s="425"/>
      <c r="BV23" s="423">
        <v>4259315</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c r="A24" s="178"/>
      <c r="B24" s="402"/>
      <c r="C24" s="403"/>
      <c r="D24" s="404"/>
      <c r="E24" s="379" t="s">
        <v>169</v>
      </c>
      <c r="F24" s="380"/>
      <c r="G24" s="380"/>
      <c r="H24" s="380"/>
      <c r="I24" s="380"/>
      <c r="J24" s="380"/>
      <c r="K24" s="381"/>
      <c r="L24" s="376">
        <v>1</v>
      </c>
      <c r="M24" s="377"/>
      <c r="N24" s="377"/>
      <c r="O24" s="377"/>
      <c r="P24" s="378"/>
      <c r="Q24" s="376">
        <v>7900</v>
      </c>
      <c r="R24" s="377"/>
      <c r="S24" s="377"/>
      <c r="T24" s="377"/>
      <c r="U24" s="377"/>
      <c r="V24" s="378"/>
      <c r="W24" s="466"/>
      <c r="X24" s="403"/>
      <c r="Y24" s="404"/>
      <c r="Z24" s="379" t="s">
        <v>170</v>
      </c>
      <c r="AA24" s="380"/>
      <c r="AB24" s="380"/>
      <c r="AC24" s="380"/>
      <c r="AD24" s="380"/>
      <c r="AE24" s="380"/>
      <c r="AF24" s="380"/>
      <c r="AG24" s="381"/>
      <c r="AH24" s="376">
        <v>143</v>
      </c>
      <c r="AI24" s="377"/>
      <c r="AJ24" s="377"/>
      <c r="AK24" s="377"/>
      <c r="AL24" s="378"/>
      <c r="AM24" s="376">
        <v>448734</v>
      </c>
      <c r="AN24" s="377"/>
      <c r="AO24" s="377"/>
      <c r="AP24" s="377"/>
      <c r="AQ24" s="377"/>
      <c r="AR24" s="378"/>
      <c r="AS24" s="376">
        <v>3138</v>
      </c>
      <c r="AT24" s="377"/>
      <c r="AU24" s="377"/>
      <c r="AV24" s="377"/>
      <c r="AW24" s="377"/>
      <c r="AX24" s="436"/>
      <c r="AY24" s="396" t="s">
        <v>171</v>
      </c>
      <c r="AZ24" s="397"/>
      <c r="BA24" s="397"/>
      <c r="BB24" s="397"/>
      <c r="BC24" s="397"/>
      <c r="BD24" s="397"/>
      <c r="BE24" s="397"/>
      <c r="BF24" s="397"/>
      <c r="BG24" s="397"/>
      <c r="BH24" s="397"/>
      <c r="BI24" s="397"/>
      <c r="BJ24" s="397"/>
      <c r="BK24" s="397"/>
      <c r="BL24" s="397"/>
      <c r="BM24" s="398"/>
      <c r="BN24" s="423">
        <v>1751946</v>
      </c>
      <c r="BO24" s="424"/>
      <c r="BP24" s="424"/>
      <c r="BQ24" s="424"/>
      <c r="BR24" s="424"/>
      <c r="BS24" s="424"/>
      <c r="BT24" s="424"/>
      <c r="BU24" s="425"/>
      <c r="BV24" s="423">
        <v>1759670</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c r="A25" s="178"/>
      <c r="B25" s="402"/>
      <c r="C25" s="403"/>
      <c r="D25" s="404"/>
      <c r="E25" s="379" t="s">
        <v>172</v>
      </c>
      <c r="F25" s="380"/>
      <c r="G25" s="380"/>
      <c r="H25" s="380"/>
      <c r="I25" s="380"/>
      <c r="J25" s="380"/>
      <c r="K25" s="381"/>
      <c r="L25" s="376">
        <v>1</v>
      </c>
      <c r="M25" s="377"/>
      <c r="N25" s="377"/>
      <c r="O25" s="377"/>
      <c r="P25" s="378"/>
      <c r="Q25" s="376">
        <v>6900</v>
      </c>
      <c r="R25" s="377"/>
      <c r="S25" s="377"/>
      <c r="T25" s="377"/>
      <c r="U25" s="377"/>
      <c r="V25" s="378"/>
      <c r="W25" s="466"/>
      <c r="X25" s="403"/>
      <c r="Y25" s="404"/>
      <c r="Z25" s="379" t="s">
        <v>173</v>
      </c>
      <c r="AA25" s="380"/>
      <c r="AB25" s="380"/>
      <c r="AC25" s="380"/>
      <c r="AD25" s="380"/>
      <c r="AE25" s="380"/>
      <c r="AF25" s="380"/>
      <c r="AG25" s="381"/>
      <c r="AH25" s="376" t="s">
        <v>174</v>
      </c>
      <c r="AI25" s="377"/>
      <c r="AJ25" s="377"/>
      <c r="AK25" s="377"/>
      <c r="AL25" s="378"/>
      <c r="AM25" s="376" t="s">
        <v>175</v>
      </c>
      <c r="AN25" s="377"/>
      <c r="AO25" s="377"/>
      <c r="AP25" s="377"/>
      <c r="AQ25" s="377"/>
      <c r="AR25" s="378"/>
      <c r="AS25" s="376" t="s">
        <v>174</v>
      </c>
      <c r="AT25" s="377"/>
      <c r="AU25" s="377"/>
      <c r="AV25" s="377"/>
      <c r="AW25" s="377"/>
      <c r="AX25" s="436"/>
      <c r="AY25" s="449" t="s">
        <v>176</v>
      </c>
      <c r="AZ25" s="450"/>
      <c r="BA25" s="450"/>
      <c r="BB25" s="450"/>
      <c r="BC25" s="450"/>
      <c r="BD25" s="450"/>
      <c r="BE25" s="450"/>
      <c r="BF25" s="450"/>
      <c r="BG25" s="450"/>
      <c r="BH25" s="450"/>
      <c r="BI25" s="450"/>
      <c r="BJ25" s="450"/>
      <c r="BK25" s="450"/>
      <c r="BL25" s="450"/>
      <c r="BM25" s="451"/>
      <c r="BN25" s="452">
        <v>528045</v>
      </c>
      <c r="BO25" s="453"/>
      <c r="BP25" s="453"/>
      <c r="BQ25" s="453"/>
      <c r="BR25" s="453"/>
      <c r="BS25" s="453"/>
      <c r="BT25" s="453"/>
      <c r="BU25" s="454"/>
      <c r="BV25" s="452">
        <v>377237</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c r="A26" s="178"/>
      <c r="B26" s="402"/>
      <c r="C26" s="403"/>
      <c r="D26" s="404"/>
      <c r="E26" s="379" t="s">
        <v>177</v>
      </c>
      <c r="F26" s="380"/>
      <c r="G26" s="380"/>
      <c r="H26" s="380"/>
      <c r="I26" s="380"/>
      <c r="J26" s="380"/>
      <c r="K26" s="381"/>
      <c r="L26" s="376">
        <v>1</v>
      </c>
      <c r="M26" s="377"/>
      <c r="N26" s="377"/>
      <c r="O26" s="377"/>
      <c r="P26" s="378"/>
      <c r="Q26" s="376">
        <v>6600</v>
      </c>
      <c r="R26" s="377"/>
      <c r="S26" s="377"/>
      <c r="T26" s="377"/>
      <c r="U26" s="377"/>
      <c r="V26" s="378"/>
      <c r="W26" s="466"/>
      <c r="X26" s="403"/>
      <c r="Y26" s="404"/>
      <c r="Z26" s="379" t="s">
        <v>178</v>
      </c>
      <c r="AA26" s="434"/>
      <c r="AB26" s="434"/>
      <c r="AC26" s="434"/>
      <c r="AD26" s="434"/>
      <c r="AE26" s="434"/>
      <c r="AF26" s="434"/>
      <c r="AG26" s="435"/>
      <c r="AH26" s="376">
        <v>5</v>
      </c>
      <c r="AI26" s="377"/>
      <c r="AJ26" s="377"/>
      <c r="AK26" s="377"/>
      <c r="AL26" s="378"/>
      <c r="AM26" s="376">
        <v>15300</v>
      </c>
      <c r="AN26" s="377"/>
      <c r="AO26" s="377"/>
      <c r="AP26" s="377"/>
      <c r="AQ26" s="377"/>
      <c r="AR26" s="378"/>
      <c r="AS26" s="376">
        <v>3060</v>
      </c>
      <c r="AT26" s="377"/>
      <c r="AU26" s="377"/>
      <c r="AV26" s="377"/>
      <c r="AW26" s="377"/>
      <c r="AX26" s="436"/>
      <c r="AY26" s="463" t="s">
        <v>179</v>
      </c>
      <c r="AZ26" s="383"/>
      <c r="BA26" s="383"/>
      <c r="BB26" s="383"/>
      <c r="BC26" s="383"/>
      <c r="BD26" s="383"/>
      <c r="BE26" s="383"/>
      <c r="BF26" s="383"/>
      <c r="BG26" s="383"/>
      <c r="BH26" s="383"/>
      <c r="BI26" s="383"/>
      <c r="BJ26" s="383"/>
      <c r="BK26" s="383"/>
      <c r="BL26" s="383"/>
      <c r="BM26" s="464"/>
      <c r="BN26" s="423" t="s">
        <v>175</v>
      </c>
      <c r="BO26" s="424"/>
      <c r="BP26" s="424"/>
      <c r="BQ26" s="424"/>
      <c r="BR26" s="424"/>
      <c r="BS26" s="424"/>
      <c r="BT26" s="424"/>
      <c r="BU26" s="425"/>
      <c r="BV26" s="423" t="s">
        <v>174</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c r="A27" s="178"/>
      <c r="B27" s="402"/>
      <c r="C27" s="403"/>
      <c r="D27" s="404"/>
      <c r="E27" s="379" t="s">
        <v>180</v>
      </c>
      <c r="F27" s="380"/>
      <c r="G27" s="380"/>
      <c r="H27" s="380"/>
      <c r="I27" s="380"/>
      <c r="J27" s="380"/>
      <c r="K27" s="381"/>
      <c r="L27" s="376">
        <v>1</v>
      </c>
      <c r="M27" s="377"/>
      <c r="N27" s="377"/>
      <c r="O27" s="377"/>
      <c r="P27" s="378"/>
      <c r="Q27" s="376">
        <v>4200</v>
      </c>
      <c r="R27" s="377"/>
      <c r="S27" s="377"/>
      <c r="T27" s="377"/>
      <c r="U27" s="377"/>
      <c r="V27" s="378"/>
      <c r="W27" s="466"/>
      <c r="X27" s="403"/>
      <c r="Y27" s="404"/>
      <c r="Z27" s="379" t="s">
        <v>181</v>
      </c>
      <c r="AA27" s="380"/>
      <c r="AB27" s="380"/>
      <c r="AC27" s="380"/>
      <c r="AD27" s="380"/>
      <c r="AE27" s="380"/>
      <c r="AF27" s="380"/>
      <c r="AG27" s="381"/>
      <c r="AH27" s="376">
        <v>1</v>
      </c>
      <c r="AI27" s="377"/>
      <c r="AJ27" s="377"/>
      <c r="AK27" s="377"/>
      <c r="AL27" s="378"/>
      <c r="AM27" s="376" t="s">
        <v>182</v>
      </c>
      <c r="AN27" s="377"/>
      <c r="AO27" s="377"/>
      <c r="AP27" s="377"/>
      <c r="AQ27" s="377"/>
      <c r="AR27" s="378"/>
      <c r="AS27" s="376" t="s">
        <v>183</v>
      </c>
      <c r="AT27" s="377"/>
      <c r="AU27" s="377"/>
      <c r="AV27" s="377"/>
      <c r="AW27" s="377"/>
      <c r="AX27" s="436"/>
      <c r="AY27" s="460" t="s">
        <v>184</v>
      </c>
      <c r="AZ27" s="461"/>
      <c r="BA27" s="461"/>
      <c r="BB27" s="461"/>
      <c r="BC27" s="461"/>
      <c r="BD27" s="461"/>
      <c r="BE27" s="461"/>
      <c r="BF27" s="461"/>
      <c r="BG27" s="461"/>
      <c r="BH27" s="461"/>
      <c r="BI27" s="461"/>
      <c r="BJ27" s="461"/>
      <c r="BK27" s="461"/>
      <c r="BL27" s="461"/>
      <c r="BM27" s="462"/>
      <c r="BN27" s="457" t="s">
        <v>175</v>
      </c>
      <c r="BO27" s="458"/>
      <c r="BP27" s="458"/>
      <c r="BQ27" s="458"/>
      <c r="BR27" s="458"/>
      <c r="BS27" s="458"/>
      <c r="BT27" s="458"/>
      <c r="BU27" s="459"/>
      <c r="BV27" s="457" t="s">
        <v>175</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c r="A28" s="178"/>
      <c r="B28" s="402"/>
      <c r="C28" s="403"/>
      <c r="D28" s="404"/>
      <c r="E28" s="379" t="s">
        <v>185</v>
      </c>
      <c r="F28" s="380"/>
      <c r="G28" s="380"/>
      <c r="H28" s="380"/>
      <c r="I28" s="380"/>
      <c r="J28" s="380"/>
      <c r="K28" s="381"/>
      <c r="L28" s="376">
        <v>1</v>
      </c>
      <c r="M28" s="377"/>
      <c r="N28" s="377"/>
      <c r="O28" s="377"/>
      <c r="P28" s="378"/>
      <c r="Q28" s="376">
        <v>3600</v>
      </c>
      <c r="R28" s="377"/>
      <c r="S28" s="377"/>
      <c r="T28" s="377"/>
      <c r="U28" s="377"/>
      <c r="V28" s="378"/>
      <c r="W28" s="466"/>
      <c r="X28" s="403"/>
      <c r="Y28" s="404"/>
      <c r="Z28" s="379" t="s">
        <v>186</v>
      </c>
      <c r="AA28" s="380"/>
      <c r="AB28" s="380"/>
      <c r="AC28" s="380"/>
      <c r="AD28" s="380"/>
      <c r="AE28" s="380"/>
      <c r="AF28" s="380"/>
      <c r="AG28" s="381"/>
      <c r="AH28" s="376" t="s">
        <v>174</v>
      </c>
      <c r="AI28" s="377"/>
      <c r="AJ28" s="377"/>
      <c r="AK28" s="377"/>
      <c r="AL28" s="378"/>
      <c r="AM28" s="376" t="s">
        <v>174</v>
      </c>
      <c r="AN28" s="377"/>
      <c r="AO28" s="377"/>
      <c r="AP28" s="377"/>
      <c r="AQ28" s="377"/>
      <c r="AR28" s="378"/>
      <c r="AS28" s="376" t="s">
        <v>174</v>
      </c>
      <c r="AT28" s="377"/>
      <c r="AU28" s="377"/>
      <c r="AV28" s="377"/>
      <c r="AW28" s="377"/>
      <c r="AX28" s="436"/>
      <c r="AY28" s="440" t="s">
        <v>187</v>
      </c>
      <c r="AZ28" s="441"/>
      <c r="BA28" s="441"/>
      <c r="BB28" s="442"/>
      <c r="BC28" s="449" t="s">
        <v>48</v>
      </c>
      <c r="BD28" s="450"/>
      <c r="BE28" s="450"/>
      <c r="BF28" s="450"/>
      <c r="BG28" s="450"/>
      <c r="BH28" s="450"/>
      <c r="BI28" s="450"/>
      <c r="BJ28" s="450"/>
      <c r="BK28" s="450"/>
      <c r="BL28" s="450"/>
      <c r="BM28" s="451"/>
      <c r="BN28" s="452">
        <v>2542177</v>
      </c>
      <c r="BO28" s="453"/>
      <c r="BP28" s="453"/>
      <c r="BQ28" s="453"/>
      <c r="BR28" s="453"/>
      <c r="BS28" s="453"/>
      <c r="BT28" s="453"/>
      <c r="BU28" s="454"/>
      <c r="BV28" s="452">
        <v>2045486</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c r="A29" s="178"/>
      <c r="B29" s="402"/>
      <c r="C29" s="403"/>
      <c r="D29" s="404"/>
      <c r="E29" s="379" t="s">
        <v>188</v>
      </c>
      <c r="F29" s="380"/>
      <c r="G29" s="380"/>
      <c r="H29" s="380"/>
      <c r="I29" s="380"/>
      <c r="J29" s="380"/>
      <c r="K29" s="381"/>
      <c r="L29" s="376">
        <v>12</v>
      </c>
      <c r="M29" s="377"/>
      <c r="N29" s="377"/>
      <c r="O29" s="377"/>
      <c r="P29" s="378"/>
      <c r="Q29" s="376">
        <v>3450</v>
      </c>
      <c r="R29" s="377"/>
      <c r="S29" s="377"/>
      <c r="T29" s="377"/>
      <c r="U29" s="377"/>
      <c r="V29" s="378"/>
      <c r="W29" s="467"/>
      <c r="X29" s="468"/>
      <c r="Y29" s="469"/>
      <c r="Z29" s="379" t="s">
        <v>189</v>
      </c>
      <c r="AA29" s="380"/>
      <c r="AB29" s="380"/>
      <c r="AC29" s="380"/>
      <c r="AD29" s="380"/>
      <c r="AE29" s="380"/>
      <c r="AF29" s="380"/>
      <c r="AG29" s="381"/>
      <c r="AH29" s="376">
        <v>144</v>
      </c>
      <c r="AI29" s="377"/>
      <c r="AJ29" s="377"/>
      <c r="AK29" s="377"/>
      <c r="AL29" s="378"/>
      <c r="AM29" s="376">
        <v>453696</v>
      </c>
      <c r="AN29" s="377"/>
      <c r="AO29" s="377"/>
      <c r="AP29" s="377"/>
      <c r="AQ29" s="377"/>
      <c r="AR29" s="378"/>
      <c r="AS29" s="376">
        <v>3151</v>
      </c>
      <c r="AT29" s="377"/>
      <c r="AU29" s="377"/>
      <c r="AV29" s="377"/>
      <c r="AW29" s="377"/>
      <c r="AX29" s="436"/>
      <c r="AY29" s="443"/>
      <c r="AZ29" s="444"/>
      <c r="BA29" s="444"/>
      <c r="BB29" s="445"/>
      <c r="BC29" s="437" t="s">
        <v>190</v>
      </c>
      <c r="BD29" s="438"/>
      <c r="BE29" s="438"/>
      <c r="BF29" s="438"/>
      <c r="BG29" s="438"/>
      <c r="BH29" s="438"/>
      <c r="BI29" s="438"/>
      <c r="BJ29" s="438"/>
      <c r="BK29" s="438"/>
      <c r="BL29" s="438"/>
      <c r="BM29" s="439"/>
      <c r="BN29" s="423">
        <v>256958</v>
      </c>
      <c r="BO29" s="424"/>
      <c r="BP29" s="424"/>
      <c r="BQ29" s="424"/>
      <c r="BR29" s="424"/>
      <c r="BS29" s="424"/>
      <c r="BT29" s="424"/>
      <c r="BU29" s="425"/>
      <c r="BV29" s="423">
        <v>162913</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191</v>
      </c>
      <c r="X30" s="391"/>
      <c r="Y30" s="391"/>
      <c r="Z30" s="391"/>
      <c r="AA30" s="391"/>
      <c r="AB30" s="391"/>
      <c r="AC30" s="391"/>
      <c r="AD30" s="391"/>
      <c r="AE30" s="391"/>
      <c r="AF30" s="391"/>
      <c r="AG30" s="392"/>
      <c r="AH30" s="393">
        <v>96.3</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761948</v>
      </c>
      <c r="BO30" s="458"/>
      <c r="BP30" s="458"/>
      <c r="BQ30" s="458"/>
      <c r="BR30" s="458"/>
      <c r="BS30" s="458"/>
      <c r="BT30" s="458"/>
      <c r="BU30" s="459"/>
      <c r="BV30" s="457">
        <v>691133</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2" t="s">
        <v>192</v>
      </c>
      <c r="D32" s="382"/>
      <c r="E32" s="382"/>
      <c r="F32" s="382"/>
      <c r="G32" s="382"/>
      <c r="H32" s="382"/>
      <c r="I32" s="382"/>
      <c r="J32" s="382"/>
      <c r="K32" s="382"/>
      <c r="L32" s="382"/>
      <c r="M32" s="382"/>
      <c r="N32" s="382"/>
      <c r="O32" s="382"/>
      <c r="P32" s="382"/>
      <c r="Q32" s="382"/>
      <c r="R32" s="382"/>
      <c r="S32" s="382"/>
      <c r="U32" s="383" t="s">
        <v>193</v>
      </c>
      <c r="V32" s="383"/>
      <c r="W32" s="383"/>
      <c r="X32" s="383"/>
      <c r="Y32" s="383"/>
      <c r="Z32" s="383"/>
      <c r="AA32" s="383"/>
      <c r="AB32" s="383"/>
      <c r="AC32" s="383"/>
      <c r="AD32" s="383"/>
      <c r="AE32" s="383"/>
      <c r="AF32" s="383"/>
      <c r="AG32" s="383"/>
      <c r="AH32" s="383"/>
      <c r="AI32" s="383"/>
      <c r="AJ32" s="383"/>
      <c r="AK32" s="383"/>
      <c r="AM32" s="383" t="s">
        <v>194</v>
      </c>
      <c r="AN32" s="383"/>
      <c r="AO32" s="383"/>
      <c r="AP32" s="383"/>
      <c r="AQ32" s="383"/>
      <c r="AR32" s="383"/>
      <c r="AS32" s="383"/>
      <c r="AT32" s="383"/>
      <c r="AU32" s="383"/>
      <c r="AV32" s="383"/>
      <c r="AW32" s="383"/>
      <c r="AX32" s="383"/>
      <c r="AY32" s="383"/>
      <c r="AZ32" s="383"/>
      <c r="BA32" s="383"/>
      <c r="BB32" s="383"/>
      <c r="BC32" s="383"/>
      <c r="BE32" s="383" t="s">
        <v>195</v>
      </c>
      <c r="BF32" s="383"/>
      <c r="BG32" s="383"/>
      <c r="BH32" s="383"/>
      <c r="BI32" s="383"/>
      <c r="BJ32" s="383"/>
      <c r="BK32" s="383"/>
      <c r="BL32" s="383"/>
      <c r="BM32" s="383"/>
      <c r="BN32" s="383"/>
      <c r="BO32" s="383"/>
      <c r="BP32" s="383"/>
      <c r="BQ32" s="383"/>
      <c r="BR32" s="383"/>
      <c r="BS32" s="383"/>
      <c r="BT32" s="383"/>
      <c r="BU32" s="383"/>
      <c r="BW32" s="383" t="s">
        <v>196</v>
      </c>
      <c r="BX32" s="383"/>
      <c r="BY32" s="383"/>
      <c r="BZ32" s="383"/>
      <c r="CA32" s="383"/>
      <c r="CB32" s="383"/>
      <c r="CC32" s="383"/>
      <c r="CD32" s="383"/>
      <c r="CE32" s="383"/>
      <c r="CF32" s="383"/>
      <c r="CG32" s="383"/>
      <c r="CH32" s="383"/>
      <c r="CI32" s="383"/>
      <c r="CJ32" s="383"/>
      <c r="CK32" s="383"/>
      <c r="CL32" s="383"/>
      <c r="CM32" s="383"/>
      <c r="CO32" s="383" t="s">
        <v>197</v>
      </c>
      <c r="CP32" s="383"/>
      <c r="CQ32" s="383"/>
      <c r="CR32" s="383"/>
      <c r="CS32" s="383"/>
      <c r="CT32" s="383"/>
      <c r="CU32" s="383"/>
      <c r="CV32" s="383"/>
      <c r="CW32" s="383"/>
      <c r="CX32" s="383"/>
      <c r="CY32" s="383"/>
      <c r="CZ32" s="383"/>
      <c r="DA32" s="383"/>
      <c r="DB32" s="383"/>
      <c r="DC32" s="383"/>
      <c r="DD32" s="383"/>
      <c r="DE32" s="383"/>
      <c r="DI32" s="201"/>
    </row>
    <row r="33" spans="1:113" ht="13.5" customHeight="1">
      <c r="A33" s="178"/>
      <c r="B33" s="202"/>
      <c r="C33" s="375" t="s">
        <v>198</v>
      </c>
      <c r="D33" s="375"/>
      <c r="E33" s="374" t="s">
        <v>199</v>
      </c>
      <c r="F33" s="374"/>
      <c r="G33" s="374"/>
      <c r="H33" s="374"/>
      <c r="I33" s="374"/>
      <c r="J33" s="374"/>
      <c r="K33" s="374"/>
      <c r="L33" s="374"/>
      <c r="M33" s="374"/>
      <c r="N33" s="374"/>
      <c r="O33" s="374"/>
      <c r="P33" s="374"/>
      <c r="Q33" s="374"/>
      <c r="R33" s="374"/>
      <c r="S33" s="374"/>
      <c r="T33" s="203"/>
      <c r="U33" s="375" t="s">
        <v>200</v>
      </c>
      <c r="V33" s="375"/>
      <c r="W33" s="374" t="s">
        <v>199</v>
      </c>
      <c r="X33" s="374"/>
      <c r="Y33" s="374"/>
      <c r="Z33" s="374"/>
      <c r="AA33" s="374"/>
      <c r="AB33" s="374"/>
      <c r="AC33" s="374"/>
      <c r="AD33" s="374"/>
      <c r="AE33" s="374"/>
      <c r="AF33" s="374"/>
      <c r="AG33" s="374"/>
      <c r="AH33" s="374"/>
      <c r="AI33" s="374"/>
      <c r="AJ33" s="374"/>
      <c r="AK33" s="374"/>
      <c r="AL33" s="203"/>
      <c r="AM33" s="375" t="s">
        <v>200</v>
      </c>
      <c r="AN33" s="375"/>
      <c r="AO33" s="374" t="s">
        <v>201</v>
      </c>
      <c r="AP33" s="374"/>
      <c r="AQ33" s="374"/>
      <c r="AR33" s="374"/>
      <c r="AS33" s="374"/>
      <c r="AT33" s="374"/>
      <c r="AU33" s="374"/>
      <c r="AV33" s="374"/>
      <c r="AW33" s="374"/>
      <c r="AX33" s="374"/>
      <c r="AY33" s="374"/>
      <c r="AZ33" s="374"/>
      <c r="BA33" s="374"/>
      <c r="BB33" s="374"/>
      <c r="BC33" s="374"/>
      <c r="BD33" s="204"/>
      <c r="BE33" s="374" t="s">
        <v>202</v>
      </c>
      <c r="BF33" s="374"/>
      <c r="BG33" s="374" t="s">
        <v>203</v>
      </c>
      <c r="BH33" s="374"/>
      <c r="BI33" s="374"/>
      <c r="BJ33" s="374"/>
      <c r="BK33" s="374"/>
      <c r="BL33" s="374"/>
      <c r="BM33" s="374"/>
      <c r="BN33" s="374"/>
      <c r="BO33" s="374"/>
      <c r="BP33" s="374"/>
      <c r="BQ33" s="374"/>
      <c r="BR33" s="374"/>
      <c r="BS33" s="374"/>
      <c r="BT33" s="374"/>
      <c r="BU33" s="374"/>
      <c r="BV33" s="204"/>
      <c r="BW33" s="375" t="s">
        <v>202</v>
      </c>
      <c r="BX33" s="375"/>
      <c r="BY33" s="374" t="s">
        <v>204</v>
      </c>
      <c r="BZ33" s="374"/>
      <c r="CA33" s="374"/>
      <c r="CB33" s="374"/>
      <c r="CC33" s="374"/>
      <c r="CD33" s="374"/>
      <c r="CE33" s="374"/>
      <c r="CF33" s="374"/>
      <c r="CG33" s="374"/>
      <c r="CH33" s="374"/>
      <c r="CI33" s="374"/>
      <c r="CJ33" s="374"/>
      <c r="CK33" s="374"/>
      <c r="CL33" s="374"/>
      <c r="CM33" s="374"/>
      <c r="CN33" s="203"/>
      <c r="CO33" s="375" t="s">
        <v>205</v>
      </c>
      <c r="CP33" s="375"/>
      <c r="CQ33" s="374" t="s">
        <v>206</v>
      </c>
      <c r="CR33" s="374"/>
      <c r="CS33" s="374"/>
      <c r="CT33" s="374"/>
      <c r="CU33" s="374"/>
      <c r="CV33" s="374"/>
      <c r="CW33" s="374"/>
      <c r="CX33" s="374"/>
      <c r="CY33" s="374"/>
      <c r="CZ33" s="374"/>
      <c r="DA33" s="374"/>
      <c r="DB33" s="374"/>
      <c r="DC33" s="374"/>
      <c r="DD33" s="374"/>
      <c r="DE33" s="374"/>
      <c r="DF33" s="203"/>
      <c r="DG33" s="373" t="s">
        <v>207</v>
      </c>
      <c r="DH33" s="373"/>
      <c r="DI33" s="205"/>
    </row>
    <row r="34" spans="1:113" ht="32.25" customHeight="1">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t="str">
        <f>IF(AO34="","",MAX(C34:D43,U34:V43)+1)</f>
        <v/>
      </c>
      <c r="AN34" s="371"/>
      <c r="AO34" s="372"/>
      <c r="AP34" s="372"/>
      <c r="AQ34" s="372"/>
      <c r="AR34" s="372"/>
      <c r="AS34" s="372"/>
      <c r="AT34" s="372"/>
      <c r="AU34" s="372"/>
      <c r="AV34" s="372"/>
      <c r="AW34" s="372"/>
      <c r="AX34" s="372"/>
      <c r="AY34" s="372"/>
      <c r="AZ34" s="372"/>
      <c r="BA34" s="372"/>
      <c r="BB34" s="372"/>
      <c r="BC34" s="372"/>
      <c r="BD34" s="178"/>
      <c r="BE34" s="371">
        <f>IF(BG34="","",MAX(C34:D43,U34:V43,AM34:AN43)+1)</f>
        <v>5</v>
      </c>
      <c r="BF34" s="371"/>
      <c r="BG34" s="372" t="str">
        <f>IF('各会計、関係団体の財政状況及び健全化判断比率'!B31="","",'各会計、関係団体の財政状況及び健全化判断比率'!B31)</f>
        <v>下水道事業特別会計</v>
      </c>
      <c r="BH34" s="372"/>
      <c r="BI34" s="372"/>
      <c r="BJ34" s="372"/>
      <c r="BK34" s="372"/>
      <c r="BL34" s="372"/>
      <c r="BM34" s="372"/>
      <c r="BN34" s="372"/>
      <c r="BO34" s="372"/>
      <c r="BP34" s="372"/>
      <c r="BQ34" s="372"/>
      <c r="BR34" s="372"/>
      <c r="BS34" s="372"/>
      <c r="BT34" s="372"/>
      <c r="BU34" s="372"/>
      <c r="BV34" s="178"/>
      <c r="BW34" s="371">
        <f>IF(BY34="","",MAX(C34:D43,U34:V43,AM34:AN43,BE34:BF43)+1)</f>
        <v>6</v>
      </c>
      <c r="BX34" s="371"/>
      <c r="BY34" s="372" t="str">
        <f>IF('各会計、関係団体の財政状況及び健全化判断比率'!B68="","",'各会計、関係団体の財政状況及び健全化判断比率'!B68)</f>
        <v>秋川流域斎場組合</v>
      </c>
      <c r="BZ34" s="372"/>
      <c r="CA34" s="372"/>
      <c r="CB34" s="372"/>
      <c r="CC34" s="372"/>
      <c r="CD34" s="372"/>
      <c r="CE34" s="372"/>
      <c r="CF34" s="372"/>
      <c r="CG34" s="372"/>
      <c r="CH34" s="372"/>
      <c r="CI34" s="372"/>
      <c r="CJ34" s="372"/>
      <c r="CK34" s="372"/>
      <c r="CL34" s="372"/>
      <c r="CM34" s="372"/>
      <c r="CN34" s="178"/>
      <c r="CO34" s="371">
        <f>IF(CQ34="","",MAX(C34:D43,U34:V43,AM34:AN43,BE34:BF43,BW34:BX43)+1)</f>
        <v>15</v>
      </c>
      <c r="CP34" s="371"/>
      <c r="CQ34" s="372" t="str">
        <f>IF('各会計、関係団体の財政状況及び健全化判断比率'!BS7="","",'各会計、関係団体の財政状況及び健全化判断比率'!BS7)</f>
        <v>日の出町土地開発公社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v>
      </c>
      <c r="DH34" s="369"/>
      <c r="DI34" s="205"/>
    </row>
    <row r="35" spans="1:113" ht="32.25" customHeight="1">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7</v>
      </c>
      <c r="BX35" s="371"/>
      <c r="BY35" s="372" t="str">
        <f>IF('各会計、関係団体の財政状況及び健全化判断比率'!B69="","",'各会計、関係団体の財政状況及び健全化判断比率'!B69)</f>
        <v>西秋川衛生組合</v>
      </c>
      <c r="BZ35" s="372"/>
      <c r="CA35" s="372"/>
      <c r="CB35" s="372"/>
      <c r="CC35" s="372"/>
      <c r="CD35" s="372"/>
      <c r="CE35" s="372"/>
      <c r="CF35" s="372"/>
      <c r="CG35" s="372"/>
      <c r="CH35" s="372"/>
      <c r="CI35" s="372"/>
      <c r="CJ35" s="372"/>
      <c r="CK35" s="372"/>
      <c r="CL35" s="372"/>
      <c r="CM35" s="372"/>
      <c r="CN35" s="178"/>
      <c r="CO35" s="371">
        <f t="shared" ref="CO35:CO43" si="3">IF(CQ35="","",CO34+1)</f>
        <v>16</v>
      </c>
      <c r="CP35" s="371"/>
      <c r="CQ35" s="372" t="str">
        <f>IF('各会計、関係団体の財政状況及び健全化判断比率'!BS8="","",'各会計、関係団体の財政状況及び健全化判断比率'!BS8)</f>
        <v>日の出町サービス総合センター</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8</v>
      </c>
      <c r="BX36" s="371"/>
      <c r="BY36" s="372" t="str">
        <f>IF('各会計、関係団体の財政状況及び健全化判断比率'!B70="","",'各会計、関係団体の財政状況及び健全化判断比率'!B70)</f>
        <v>阿伎留病院企業団</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9</v>
      </c>
      <c r="BX37" s="371"/>
      <c r="BY37" s="372" t="str">
        <f>IF('各会計、関係団体の財政状況及び健全化判断比率'!B71="","",'各会計、関係団体の財政状況及び健全化判断比率'!B71)</f>
        <v>東京市町村総合事務組合(一般会計)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10</v>
      </c>
      <c r="BX38" s="371"/>
      <c r="BY38" s="372" t="str">
        <f>IF('各会計、関係団体の財政状況及び健全化判断比率'!B72="","",'各会計、関係団体の財政状況及び健全化判断比率'!B72)</f>
        <v>東京市町村総合事務組合(交通災害共済特別会計)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11</v>
      </c>
      <c r="BX39" s="371"/>
      <c r="BY39" s="372" t="str">
        <f>IF('各会計、関係団体の財政状況及び健全化判断比率'!B73="","",'各会計、関係団体の財政状況及び健全化判断比率'!B73)</f>
        <v>東京都市町村職員退職手当組合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12</v>
      </c>
      <c r="BX40" s="371"/>
      <c r="BY40" s="372" t="str">
        <f>IF('各会計、関係団体の財政状況及び健全化判断比率'!B74="","",'各会計、関係団体の財政状況及び健全化判断比率'!B74)</f>
        <v>東京都市町村議会議員公務災害補償等組合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13</v>
      </c>
      <c r="BX41" s="371"/>
      <c r="BY41" s="372" t="str">
        <f>IF('各会計、関係団体の財政状況及び健全化判断比率'!B75="","",'各会計、関係団体の財政状況及び健全化判断比率'!B75)</f>
        <v>東京都後期高齢者医療広域連合（一般会計）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14</v>
      </c>
      <c r="BX42" s="371"/>
      <c r="BY42" s="372" t="str">
        <f>IF('各会計、関係団体の財政状況及び健全化判断比率'!B76="","",'各会計、関係団体の財政状況及び健全化判断比率'!B76)</f>
        <v>東京都後期高齢者医療広域連合（医療特別会計）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208</v>
      </c>
      <c r="E46" s="368" t="s">
        <v>209</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c r="E47" s="368" t="s">
        <v>210</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c r="E48" s="368" t="s">
        <v>211</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c r="E49" s="370" t="s">
        <v>212</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c r="E50" s="368" t="s">
        <v>213</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c r="E51" s="368" t="s">
        <v>214</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c r="E52" s="368" t="s">
        <v>215</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c r="E53" s="360" t="s">
        <v>601</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vertic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180" t="s">
        <v>569</v>
      </c>
      <c r="D34" s="1180"/>
      <c r="E34" s="1181"/>
      <c r="F34" s="32">
        <v>9.41</v>
      </c>
      <c r="G34" s="33">
        <v>5.5</v>
      </c>
      <c r="H34" s="33">
        <v>7.13</v>
      </c>
      <c r="I34" s="33">
        <v>10.7</v>
      </c>
      <c r="J34" s="34">
        <v>11.45</v>
      </c>
      <c r="K34" s="22"/>
      <c r="L34" s="22"/>
      <c r="M34" s="22"/>
      <c r="N34" s="22"/>
      <c r="O34" s="22"/>
      <c r="P34" s="22"/>
    </row>
    <row r="35" spans="1:16" ht="39" customHeight="1">
      <c r="A35" s="22"/>
      <c r="B35" s="35"/>
      <c r="C35" s="1174" t="s">
        <v>570</v>
      </c>
      <c r="D35" s="1175"/>
      <c r="E35" s="1176"/>
      <c r="F35" s="36">
        <v>1.43</v>
      </c>
      <c r="G35" s="37">
        <v>0.75</v>
      </c>
      <c r="H35" s="37">
        <v>1.1200000000000001</v>
      </c>
      <c r="I35" s="37">
        <v>0.91</v>
      </c>
      <c r="J35" s="38">
        <v>2.13</v>
      </c>
      <c r="K35" s="22"/>
      <c r="L35" s="22"/>
      <c r="M35" s="22"/>
      <c r="N35" s="22"/>
      <c r="O35" s="22"/>
      <c r="P35" s="22"/>
    </row>
    <row r="36" spans="1:16" ht="39" customHeight="1">
      <c r="A36" s="22"/>
      <c r="B36" s="35"/>
      <c r="C36" s="1174" t="s">
        <v>571</v>
      </c>
      <c r="D36" s="1175"/>
      <c r="E36" s="1176"/>
      <c r="F36" s="36">
        <v>1.66</v>
      </c>
      <c r="G36" s="37">
        <v>2.5499999999999998</v>
      </c>
      <c r="H36" s="37">
        <v>1.3</v>
      </c>
      <c r="I36" s="37">
        <v>2.16</v>
      </c>
      <c r="J36" s="38">
        <v>1.62</v>
      </c>
      <c r="K36" s="22"/>
      <c r="L36" s="22"/>
      <c r="M36" s="22"/>
      <c r="N36" s="22"/>
      <c r="O36" s="22"/>
      <c r="P36" s="22"/>
    </row>
    <row r="37" spans="1:16" ht="39" customHeight="1">
      <c r="A37" s="22"/>
      <c r="B37" s="35"/>
      <c r="C37" s="1174" t="s">
        <v>572</v>
      </c>
      <c r="D37" s="1175"/>
      <c r="E37" s="1176"/>
      <c r="F37" s="36">
        <v>0.35</v>
      </c>
      <c r="G37" s="37">
        <v>0.54</v>
      </c>
      <c r="H37" s="37">
        <v>0.86</v>
      </c>
      <c r="I37" s="37">
        <v>0.64</v>
      </c>
      <c r="J37" s="38">
        <v>0.76</v>
      </c>
      <c r="K37" s="22"/>
      <c r="L37" s="22"/>
      <c r="M37" s="22"/>
      <c r="N37" s="22"/>
      <c r="O37" s="22"/>
      <c r="P37" s="22"/>
    </row>
    <row r="38" spans="1:16" ht="39" customHeight="1">
      <c r="A38" s="22"/>
      <c r="B38" s="35"/>
      <c r="C38" s="1174" t="s">
        <v>573</v>
      </c>
      <c r="D38" s="1175"/>
      <c r="E38" s="1176"/>
      <c r="F38" s="36">
        <v>0.11</v>
      </c>
      <c r="G38" s="37">
        <v>0.16</v>
      </c>
      <c r="H38" s="37">
        <v>0.14000000000000001</v>
      </c>
      <c r="I38" s="37">
        <v>0.13</v>
      </c>
      <c r="J38" s="38">
        <v>0.12</v>
      </c>
      <c r="K38" s="22"/>
      <c r="L38" s="22"/>
      <c r="M38" s="22"/>
      <c r="N38" s="22"/>
      <c r="O38" s="22"/>
      <c r="P38" s="22"/>
    </row>
    <row r="39" spans="1:16" ht="39" customHeight="1">
      <c r="A39" s="22"/>
      <c r="B39" s="35"/>
      <c r="C39" s="1174"/>
      <c r="D39" s="1175"/>
      <c r="E39" s="1176"/>
      <c r="F39" s="36"/>
      <c r="G39" s="37"/>
      <c r="H39" s="37"/>
      <c r="I39" s="37"/>
      <c r="J39" s="38"/>
      <c r="K39" s="22"/>
      <c r="L39" s="22"/>
      <c r="M39" s="22"/>
      <c r="N39" s="22"/>
      <c r="O39" s="22"/>
      <c r="P39" s="22"/>
    </row>
    <row r="40" spans="1:16" ht="39" customHeight="1">
      <c r="A40" s="22"/>
      <c r="B40" s="35"/>
      <c r="C40" s="1174"/>
      <c r="D40" s="1175"/>
      <c r="E40" s="1176"/>
      <c r="F40" s="36"/>
      <c r="G40" s="37"/>
      <c r="H40" s="37"/>
      <c r="I40" s="37"/>
      <c r="J40" s="38"/>
      <c r="K40" s="22"/>
      <c r="L40" s="22"/>
      <c r="M40" s="22"/>
      <c r="N40" s="22"/>
      <c r="O40" s="22"/>
      <c r="P40" s="22"/>
    </row>
    <row r="41" spans="1:16" ht="39" customHeight="1">
      <c r="A41" s="22"/>
      <c r="B41" s="35"/>
      <c r="C41" s="1174"/>
      <c r="D41" s="1175"/>
      <c r="E41" s="1176"/>
      <c r="F41" s="36"/>
      <c r="G41" s="37"/>
      <c r="H41" s="37"/>
      <c r="I41" s="37"/>
      <c r="J41" s="38"/>
      <c r="K41" s="22"/>
      <c r="L41" s="22"/>
      <c r="M41" s="22"/>
      <c r="N41" s="22"/>
      <c r="O41" s="22"/>
      <c r="P41" s="22"/>
    </row>
    <row r="42" spans="1:16" ht="39" customHeight="1">
      <c r="A42" s="22"/>
      <c r="B42" s="39"/>
      <c r="C42" s="1174" t="s">
        <v>574</v>
      </c>
      <c r="D42" s="1175"/>
      <c r="E42" s="1176"/>
      <c r="F42" s="36" t="s">
        <v>523</v>
      </c>
      <c r="G42" s="37" t="s">
        <v>523</v>
      </c>
      <c r="H42" s="37" t="s">
        <v>523</v>
      </c>
      <c r="I42" s="37" t="s">
        <v>523</v>
      </c>
      <c r="J42" s="38" t="s">
        <v>523</v>
      </c>
      <c r="K42" s="22"/>
      <c r="L42" s="22"/>
      <c r="M42" s="22"/>
      <c r="N42" s="22"/>
      <c r="O42" s="22"/>
      <c r="P42" s="22"/>
    </row>
    <row r="43" spans="1:16" ht="39" customHeight="1" thickBot="1">
      <c r="A43" s="22"/>
      <c r="B43" s="40"/>
      <c r="C43" s="1177" t="s">
        <v>575</v>
      </c>
      <c r="D43" s="1178"/>
      <c r="E43" s="1179"/>
      <c r="F43" s="41" t="s">
        <v>523</v>
      </c>
      <c r="G43" s="42" t="s">
        <v>523</v>
      </c>
      <c r="H43" s="42" t="s">
        <v>523</v>
      </c>
      <c r="I43" s="42" t="s">
        <v>523</v>
      </c>
      <c r="J43" s="43" t="s">
        <v>523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pR7WGkw9TFD0f6y9elWBCqr0eSkEWWemvTYKXYP4cMVl+LspfS//2BBypbvk2ZzecNH2R6kHMdXudRyab3lx6w==" saltValue="KptmSt5Pn7UkJjA6uUH7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00" t="s">
        <v>11</v>
      </c>
      <c r="C45" s="1201"/>
      <c r="D45" s="58"/>
      <c r="E45" s="1206" t="s">
        <v>12</v>
      </c>
      <c r="F45" s="1206"/>
      <c r="G45" s="1206"/>
      <c r="H45" s="1206"/>
      <c r="I45" s="1206"/>
      <c r="J45" s="1207"/>
      <c r="K45" s="59">
        <v>510</v>
      </c>
      <c r="L45" s="60">
        <v>531</v>
      </c>
      <c r="M45" s="60">
        <v>549</v>
      </c>
      <c r="N45" s="60">
        <v>561</v>
      </c>
      <c r="O45" s="61">
        <v>570</v>
      </c>
      <c r="P45" s="48"/>
      <c r="Q45" s="48"/>
      <c r="R45" s="48"/>
      <c r="S45" s="48"/>
      <c r="T45" s="48"/>
      <c r="U45" s="48"/>
    </row>
    <row r="46" spans="1:21" ht="30.75" customHeight="1">
      <c r="A46" s="48"/>
      <c r="B46" s="1202"/>
      <c r="C46" s="1203"/>
      <c r="D46" s="62"/>
      <c r="E46" s="1184" t="s">
        <v>13</v>
      </c>
      <c r="F46" s="1184"/>
      <c r="G46" s="1184"/>
      <c r="H46" s="1184"/>
      <c r="I46" s="1184"/>
      <c r="J46" s="1185"/>
      <c r="K46" s="63" t="s">
        <v>523</v>
      </c>
      <c r="L46" s="64" t="s">
        <v>523</v>
      </c>
      <c r="M46" s="64" t="s">
        <v>523</v>
      </c>
      <c r="N46" s="64" t="s">
        <v>523</v>
      </c>
      <c r="O46" s="65" t="s">
        <v>523</v>
      </c>
      <c r="P46" s="48"/>
      <c r="Q46" s="48"/>
      <c r="R46" s="48"/>
      <c r="S46" s="48"/>
      <c r="T46" s="48"/>
      <c r="U46" s="48"/>
    </row>
    <row r="47" spans="1:21" ht="30.75" customHeight="1">
      <c r="A47" s="48"/>
      <c r="B47" s="1202"/>
      <c r="C47" s="1203"/>
      <c r="D47" s="62"/>
      <c r="E47" s="1184" t="s">
        <v>14</v>
      </c>
      <c r="F47" s="1184"/>
      <c r="G47" s="1184"/>
      <c r="H47" s="1184"/>
      <c r="I47" s="1184"/>
      <c r="J47" s="1185"/>
      <c r="K47" s="63" t="s">
        <v>523</v>
      </c>
      <c r="L47" s="64" t="s">
        <v>523</v>
      </c>
      <c r="M47" s="64" t="s">
        <v>523</v>
      </c>
      <c r="N47" s="64" t="s">
        <v>523</v>
      </c>
      <c r="O47" s="65" t="s">
        <v>523</v>
      </c>
      <c r="P47" s="48"/>
      <c r="Q47" s="48"/>
      <c r="R47" s="48"/>
      <c r="S47" s="48"/>
      <c r="T47" s="48"/>
      <c r="U47" s="48"/>
    </row>
    <row r="48" spans="1:21" ht="30.75" customHeight="1">
      <c r="A48" s="48"/>
      <c r="B48" s="1202"/>
      <c r="C48" s="1203"/>
      <c r="D48" s="62"/>
      <c r="E48" s="1184" t="s">
        <v>15</v>
      </c>
      <c r="F48" s="1184"/>
      <c r="G48" s="1184"/>
      <c r="H48" s="1184"/>
      <c r="I48" s="1184"/>
      <c r="J48" s="1185"/>
      <c r="K48" s="63">
        <v>364</v>
      </c>
      <c r="L48" s="64">
        <v>364</v>
      </c>
      <c r="M48" s="64">
        <v>322</v>
      </c>
      <c r="N48" s="64">
        <v>318</v>
      </c>
      <c r="O48" s="65">
        <v>284</v>
      </c>
      <c r="P48" s="48"/>
      <c r="Q48" s="48"/>
      <c r="R48" s="48"/>
      <c r="S48" s="48"/>
      <c r="T48" s="48"/>
      <c r="U48" s="48"/>
    </row>
    <row r="49" spans="1:21" ht="30.75" customHeight="1">
      <c r="A49" s="48"/>
      <c r="B49" s="1202"/>
      <c r="C49" s="1203"/>
      <c r="D49" s="62"/>
      <c r="E49" s="1184" t="s">
        <v>16</v>
      </c>
      <c r="F49" s="1184"/>
      <c r="G49" s="1184"/>
      <c r="H49" s="1184"/>
      <c r="I49" s="1184"/>
      <c r="J49" s="1185"/>
      <c r="K49" s="63">
        <v>137</v>
      </c>
      <c r="L49" s="64">
        <v>138</v>
      </c>
      <c r="M49" s="64">
        <v>123</v>
      </c>
      <c r="N49" s="64">
        <v>134</v>
      </c>
      <c r="O49" s="65">
        <v>128</v>
      </c>
      <c r="P49" s="48"/>
      <c r="Q49" s="48"/>
      <c r="R49" s="48"/>
      <c r="S49" s="48"/>
      <c r="T49" s="48"/>
      <c r="U49" s="48"/>
    </row>
    <row r="50" spans="1:21" ht="30.75" customHeight="1">
      <c r="A50" s="48"/>
      <c r="B50" s="1202"/>
      <c r="C50" s="1203"/>
      <c r="D50" s="62"/>
      <c r="E50" s="1184" t="s">
        <v>17</v>
      </c>
      <c r="F50" s="1184"/>
      <c r="G50" s="1184"/>
      <c r="H50" s="1184"/>
      <c r="I50" s="1184"/>
      <c r="J50" s="1185"/>
      <c r="K50" s="63" t="s">
        <v>523</v>
      </c>
      <c r="L50" s="64" t="s">
        <v>523</v>
      </c>
      <c r="M50" s="64" t="s">
        <v>523</v>
      </c>
      <c r="N50" s="64" t="s">
        <v>523</v>
      </c>
      <c r="O50" s="65" t="s">
        <v>523</v>
      </c>
      <c r="P50" s="48"/>
      <c r="Q50" s="48"/>
      <c r="R50" s="48"/>
      <c r="S50" s="48"/>
      <c r="T50" s="48"/>
      <c r="U50" s="48"/>
    </row>
    <row r="51" spans="1:21" ht="30.75" customHeight="1">
      <c r="A51" s="48"/>
      <c r="B51" s="1204"/>
      <c r="C51" s="1205"/>
      <c r="D51" s="66"/>
      <c r="E51" s="1184" t="s">
        <v>18</v>
      </c>
      <c r="F51" s="1184"/>
      <c r="G51" s="1184"/>
      <c r="H51" s="1184"/>
      <c r="I51" s="1184"/>
      <c r="J51" s="1185"/>
      <c r="K51" s="63" t="s">
        <v>523</v>
      </c>
      <c r="L51" s="64" t="s">
        <v>523</v>
      </c>
      <c r="M51" s="64" t="s">
        <v>523</v>
      </c>
      <c r="N51" s="64" t="s">
        <v>523</v>
      </c>
      <c r="O51" s="65" t="s">
        <v>523</v>
      </c>
      <c r="P51" s="48"/>
      <c r="Q51" s="48"/>
      <c r="R51" s="48"/>
      <c r="S51" s="48"/>
      <c r="T51" s="48"/>
      <c r="U51" s="48"/>
    </row>
    <row r="52" spans="1:21" ht="30.75" customHeight="1">
      <c r="A52" s="48"/>
      <c r="B52" s="1182" t="s">
        <v>19</v>
      </c>
      <c r="C52" s="1183"/>
      <c r="D52" s="66"/>
      <c r="E52" s="1184" t="s">
        <v>20</v>
      </c>
      <c r="F52" s="1184"/>
      <c r="G52" s="1184"/>
      <c r="H52" s="1184"/>
      <c r="I52" s="1184"/>
      <c r="J52" s="1185"/>
      <c r="K52" s="63">
        <v>851</v>
      </c>
      <c r="L52" s="64">
        <v>855</v>
      </c>
      <c r="M52" s="64">
        <v>848</v>
      </c>
      <c r="N52" s="64">
        <v>844</v>
      </c>
      <c r="O52" s="65">
        <v>819</v>
      </c>
      <c r="P52" s="48"/>
      <c r="Q52" s="48"/>
      <c r="R52" s="48"/>
      <c r="S52" s="48"/>
      <c r="T52" s="48"/>
      <c r="U52" s="48"/>
    </row>
    <row r="53" spans="1:21" ht="30.75" customHeight="1" thickBot="1">
      <c r="A53" s="48"/>
      <c r="B53" s="1186" t="s">
        <v>21</v>
      </c>
      <c r="C53" s="1187"/>
      <c r="D53" s="67"/>
      <c r="E53" s="1188" t="s">
        <v>22</v>
      </c>
      <c r="F53" s="1188"/>
      <c r="G53" s="1188"/>
      <c r="H53" s="1188"/>
      <c r="I53" s="1188"/>
      <c r="J53" s="1189"/>
      <c r="K53" s="68">
        <v>160</v>
      </c>
      <c r="L53" s="69">
        <v>178</v>
      </c>
      <c r="M53" s="69">
        <v>146</v>
      </c>
      <c r="N53" s="69">
        <v>169</v>
      </c>
      <c r="O53" s="70">
        <v>163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190" t="s">
        <v>25</v>
      </c>
      <c r="C57" s="1191"/>
      <c r="D57" s="1194" t="s">
        <v>26</v>
      </c>
      <c r="E57" s="1195"/>
      <c r="F57" s="1195"/>
      <c r="G57" s="1195"/>
      <c r="H57" s="1195"/>
      <c r="I57" s="1195"/>
      <c r="J57" s="1196"/>
      <c r="K57" s="83"/>
      <c r="L57" s="84"/>
      <c r="M57" s="84"/>
      <c r="N57" s="84"/>
      <c r="O57" s="85"/>
    </row>
    <row r="58" spans="1:21" ht="31.5" customHeight="1" thickBot="1">
      <c r="B58" s="1192"/>
      <c r="C58" s="1193"/>
      <c r="D58" s="1197" t="s">
        <v>27</v>
      </c>
      <c r="E58" s="1198"/>
      <c r="F58" s="1198"/>
      <c r="G58" s="1198"/>
      <c r="H58" s="1198"/>
      <c r="I58" s="1198"/>
      <c r="J58" s="119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6qviWt65I1Vu2sIPnR70obTiUusTqgHiPcheTI8znevBHZjT300rwHiSVPzB+SN1+oLq/tK7Xc8kI4tXwYdyw==" saltValue="cAO3EQVKYZZO3BTg+ZWbF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564</v>
      </c>
      <c r="J40" s="100" t="s">
        <v>565</v>
      </c>
      <c r="K40" s="100" t="s">
        <v>566</v>
      </c>
      <c r="L40" s="100" t="s">
        <v>567</v>
      </c>
      <c r="M40" s="101" t="s">
        <v>568</v>
      </c>
    </row>
    <row r="41" spans="2:13" ht="27.75" customHeight="1">
      <c r="B41" s="1220" t="s">
        <v>30</v>
      </c>
      <c r="C41" s="1221"/>
      <c r="D41" s="102"/>
      <c r="E41" s="1222" t="s">
        <v>31</v>
      </c>
      <c r="F41" s="1222"/>
      <c r="G41" s="1222"/>
      <c r="H41" s="1223"/>
      <c r="I41" s="351">
        <v>5927</v>
      </c>
      <c r="J41" s="352">
        <v>5879</v>
      </c>
      <c r="K41" s="352">
        <v>5793</v>
      </c>
      <c r="L41" s="352">
        <v>5641</v>
      </c>
      <c r="M41" s="353">
        <v>5647</v>
      </c>
    </row>
    <row r="42" spans="2:13" ht="27.75" customHeight="1">
      <c r="B42" s="1210"/>
      <c r="C42" s="1211"/>
      <c r="D42" s="103"/>
      <c r="E42" s="1214" t="s">
        <v>32</v>
      </c>
      <c r="F42" s="1214"/>
      <c r="G42" s="1214"/>
      <c r="H42" s="1215"/>
      <c r="I42" s="354" t="s">
        <v>523</v>
      </c>
      <c r="J42" s="355" t="s">
        <v>523</v>
      </c>
      <c r="K42" s="355" t="s">
        <v>523</v>
      </c>
      <c r="L42" s="355" t="s">
        <v>523</v>
      </c>
      <c r="M42" s="356" t="s">
        <v>523</v>
      </c>
    </row>
    <row r="43" spans="2:13" ht="27.75" customHeight="1">
      <c r="B43" s="1210"/>
      <c r="C43" s="1211"/>
      <c r="D43" s="103"/>
      <c r="E43" s="1214" t="s">
        <v>33</v>
      </c>
      <c r="F43" s="1214"/>
      <c r="G43" s="1214"/>
      <c r="H43" s="1215"/>
      <c r="I43" s="354">
        <v>2978</v>
      </c>
      <c r="J43" s="355">
        <v>2825</v>
      </c>
      <c r="K43" s="355">
        <v>2648</v>
      </c>
      <c r="L43" s="355">
        <v>2420</v>
      </c>
      <c r="M43" s="356">
        <v>2192</v>
      </c>
    </row>
    <row r="44" spans="2:13" ht="27.75" customHeight="1">
      <c r="B44" s="1210"/>
      <c r="C44" s="1211"/>
      <c r="D44" s="103"/>
      <c r="E44" s="1214" t="s">
        <v>34</v>
      </c>
      <c r="F44" s="1214"/>
      <c r="G44" s="1214"/>
      <c r="H44" s="1215"/>
      <c r="I44" s="354">
        <v>1881</v>
      </c>
      <c r="J44" s="355">
        <v>1788</v>
      </c>
      <c r="K44" s="355">
        <v>1747</v>
      </c>
      <c r="L44" s="355">
        <v>1663</v>
      </c>
      <c r="M44" s="356">
        <v>1622</v>
      </c>
    </row>
    <row r="45" spans="2:13" ht="27.75" customHeight="1">
      <c r="B45" s="1210"/>
      <c r="C45" s="1211"/>
      <c r="D45" s="103"/>
      <c r="E45" s="1214" t="s">
        <v>35</v>
      </c>
      <c r="F45" s="1214"/>
      <c r="G45" s="1214"/>
      <c r="H45" s="1215"/>
      <c r="I45" s="354">
        <v>751</v>
      </c>
      <c r="J45" s="355">
        <v>740</v>
      </c>
      <c r="K45" s="355">
        <v>803</v>
      </c>
      <c r="L45" s="355">
        <v>825</v>
      </c>
      <c r="M45" s="356">
        <v>952</v>
      </c>
    </row>
    <row r="46" spans="2:13" ht="27.75" customHeight="1">
      <c r="B46" s="1210"/>
      <c r="C46" s="1211"/>
      <c r="D46" s="104"/>
      <c r="E46" s="1214" t="s">
        <v>36</v>
      </c>
      <c r="F46" s="1214"/>
      <c r="G46" s="1214"/>
      <c r="H46" s="1215"/>
      <c r="I46" s="354" t="s">
        <v>523</v>
      </c>
      <c r="J46" s="355" t="s">
        <v>523</v>
      </c>
      <c r="K46" s="355" t="s">
        <v>523</v>
      </c>
      <c r="L46" s="355" t="s">
        <v>523</v>
      </c>
      <c r="M46" s="356" t="s">
        <v>523</v>
      </c>
    </row>
    <row r="47" spans="2:13" ht="27.75" customHeight="1">
      <c r="B47" s="1210"/>
      <c r="C47" s="1211"/>
      <c r="D47" s="105"/>
      <c r="E47" s="1224" t="s">
        <v>37</v>
      </c>
      <c r="F47" s="1225"/>
      <c r="G47" s="1225"/>
      <c r="H47" s="1226"/>
      <c r="I47" s="354" t="s">
        <v>523</v>
      </c>
      <c r="J47" s="355" t="s">
        <v>523</v>
      </c>
      <c r="K47" s="355" t="s">
        <v>523</v>
      </c>
      <c r="L47" s="355" t="s">
        <v>523</v>
      </c>
      <c r="M47" s="356" t="s">
        <v>523</v>
      </c>
    </row>
    <row r="48" spans="2:13" ht="27.75" customHeight="1">
      <c r="B48" s="1210"/>
      <c r="C48" s="1211"/>
      <c r="D48" s="103"/>
      <c r="E48" s="1214" t="s">
        <v>38</v>
      </c>
      <c r="F48" s="1214"/>
      <c r="G48" s="1214"/>
      <c r="H48" s="1215"/>
      <c r="I48" s="354" t="s">
        <v>523</v>
      </c>
      <c r="J48" s="355" t="s">
        <v>523</v>
      </c>
      <c r="K48" s="355" t="s">
        <v>523</v>
      </c>
      <c r="L48" s="355" t="s">
        <v>523</v>
      </c>
      <c r="M48" s="356" t="s">
        <v>523</v>
      </c>
    </row>
    <row r="49" spans="2:13" ht="27.75" customHeight="1">
      <c r="B49" s="1212"/>
      <c r="C49" s="1213"/>
      <c r="D49" s="103"/>
      <c r="E49" s="1214" t="s">
        <v>39</v>
      </c>
      <c r="F49" s="1214"/>
      <c r="G49" s="1214"/>
      <c r="H49" s="1215"/>
      <c r="I49" s="354" t="s">
        <v>523</v>
      </c>
      <c r="J49" s="355" t="s">
        <v>523</v>
      </c>
      <c r="K49" s="355" t="s">
        <v>523</v>
      </c>
      <c r="L49" s="355" t="s">
        <v>523</v>
      </c>
      <c r="M49" s="356" t="s">
        <v>523</v>
      </c>
    </row>
    <row r="50" spans="2:13" ht="27.75" customHeight="1">
      <c r="B50" s="1208" t="s">
        <v>40</v>
      </c>
      <c r="C50" s="1209"/>
      <c r="D50" s="106"/>
      <c r="E50" s="1214" t="s">
        <v>41</v>
      </c>
      <c r="F50" s="1214"/>
      <c r="G50" s="1214"/>
      <c r="H50" s="1215"/>
      <c r="I50" s="354">
        <v>1981</v>
      </c>
      <c r="J50" s="355">
        <v>2276</v>
      </c>
      <c r="K50" s="355">
        <v>2682</v>
      </c>
      <c r="L50" s="355">
        <v>3054</v>
      </c>
      <c r="M50" s="356">
        <v>3855</v>
      </c>
    </row>
    <row r="51" spans="2:13" ht="27.75" customHeight="1">
      <c r="B51" s="1210"/>
      <c r="C51" s="1211"/>
      <c r="D51" s="103"/>
      <c r="E51" s="1214" t="s">
        <v>42</v>
      </c>
      <c r="F51" s="1214"/>
      <c r="G51" s="1214"/>
      <c r="H51" s="1215"/>
      <c r="I51" s="354">
        <v>1817</v>
      </c>
      <c r="J51" s="355">
        <v>1774</v>
      </c>
      <c r="K51" s="355">
        <v>1704</v>
      </c>
      <c r="L51" s="355">
        <v>1619</v>
      </c>
      <c r="M51" s="356">
        <v>1549</v>
      </c>
    </row>
    <row r="52" spans="2:13" ht="27.75" customHeight="1">
      <c r="B52" s="1212"/>
      <c r="C52" s="1213"/>
      <c r="D52" s="103"/>
      <c r="E52" s="1214" t="s">
        <v>43</v>
      </c>
      <c r="F52" s="1214"/>
      <c r="G52" s="1214"/>
      <c r="H52" s="1215"/>
      <c r="I52" s="354">
        <v>7623</v>
      </c>
      <c r="J52" s="355">
        <v>7541</v>
      </c>
      <c r="K52" s="355">
        <v>7291</v>
      </c>
      <c r="L52" s="355">
        <v>7063</v>
      </c>
      <c r="M52" s="356">
        <v>6816</v>
      </c>
    </row>
    <row r="53" spans="2:13" ht="27.75" customHeight="1" thickBot="1">
      <c r="B53" s="1216" t="s">
        <v>44</v>
      </c>
      <c r="C53" s="1217"/>
      <c r="D53" s="107"/>
      <c r="E53" s="1218" t="s">
        <v>45</v>
      </c>
      <c r="F53" s="1218"/>
      <c r="G53" s="1218"/>
      <c r="H53" s="1219"/>
      <c r="I53" s="357">
        <v>116</v>
      </c>
      <c r="J53" s="358">
        <v>-359</v>
      </c>
      <c r="K53" s="358">
        <v>-687</v>
      </c>
      <c r="L53" s="358">
        <v>-1187</v>
      </c>
      <c r="M53" s="359">
        <v>-1806</v>
      </c>
    </row>
    <row r="54" spans="2:13" ht="27.75" customHeight="1">
      <c r="B54" s="108" t="s">
        <v>46</v>
      </c>
      <c r="C54" s="109"/>
      <c r="D54" s="109"/>
      <c r="E54" s="110"/>
      <c r="F54" s="110"/>
      <c r="G54" s="110"/>
      <c r="H54" s="110"/>
      <c r="I54" s="111"/>
      <c r="J54" s="111"/>
      <c r="K54" s="111"/>
      <c r="L54" s="111"/>
      <c r="M54" s="111"/>
    </row>
    <row r="55" spans="2:13"/>
  </sheetData>
  <sheetProtection algorithmName="SHA-512" hashValue="+25k+oLLSrlhYDh574/DUD7nIKnH9d0GlLLwRpCi5sPE97wruqDpB5D8oq2CXlOu9z2zTggj91N1BXwqMSNg4Q==" saltValue="s7Z0dH5qPnpjqi7oYpyq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566</v>
      </c>
      <c r="G54" s="116" t="s">
        <v>567</v>
      </c>
      <c r="H54" s="117" t="s">
        <v>568</v>
      </c>
    </row>
    <row r="55" spans="2:8" ht="52.5" customHeight="1">
      <c r="B55" s="118"/>
      <c r="C55" s="1235" t="s">
        <v>48</v>
      </c>
      <c r="D55" s="1235"/>
      <c r="E55" s="1236"/>
      <c r="F55" s="119">
        <v>1795</v>
      </c>
      <c r="G55" s="119">
        <v>2045</v>
      </c>
      <c r="H55" s="120">
        <v>2542</v>
      </c>
    </row>
    <row r="56" spans="2:8" ht="52.5" customHeight="1">
      <c r="B56" s="121"/>
      <c r="C56" s="1237" t="s">
        <v>49</v>
      </c>
      <c r="D56" s="1237"/>
      <c r="E56" s="1238"/>
      <c r="F56" s="122">
        <v>163</v>
      </c>
      <c r="G56" s="122">
        <v>163</v>
      </c>
      <c r="H56" s="123">
        <v>257</v>
      </c>
    </row>
    <row r="57" spans="2:8" ht="53.25" customHeight="1">
      <c r="B57" s="121"/>
      <c r="C57" s="1239" t="s">
        <v>50</v>
      </c>
      <c r="D57" s="1239"/>
      <c r="E57" s="1240"/>
      <c r="F57" s="124">
        <v>555</v>
      </c>
      <c r="G57" s="124">
        <v>691</v>
      </c>
      <c r="H57" s="125">
        <v>762</v>
      </c>
    </row>
    <row r="58" spans="2:8" ht="45.75" customHeight="1">
      <c r="B58" s="126"/>
      <c r="C58" s="1227" t="s">
        <v>594</v>
      </c>
      <c r="D58" s="1228"/>
      <c r="E58" s="1229"/>
      <c r="F58" s="127">
        <v>356</v>
      </c>
      <c r="G58" s="127">
        <v>456</v>
      </c>
      <c r="H58" s="128">
        <v>606</v>
      </c>
    </row>
    <row r="59" spans="2:8" ht="45.75" customHeight="1">
      <c r="B59" s="126"/>
      <c r="C59" s="1227" t="s">
        <v>595</v>
      </c>
      <c r="D59" s="1228"/>
      <c r="E59" s="1229"/>
      <c r="F59" s="127">
        <v>61</v>
      </c>
      <c r="G59" s="127">
        <v>66</v>
      </c>
      <c r="H59" s="128">
        <v>71</v>
      </c>
    </row>
    <row r="60" spans="2:8" ht="45.75" customHeight="1">
      <c r="B60" s="126"/>
      <c r="C60" s="1227" t="s">
        <v>596</v>
      </c>
      <c r="D60" s="1228"/>
      <c r="E60" s="1229"/>
      <c r="F60" s="127">
        <v>122</v>
      </c>
      <c r="G60" s="127">
        <v>78</v>
      </c>
      <c r="H60" s="128">
        <v>51</v>
      </c>
    </row>
    <row r="61" spans="2:8" ht="45.75" customHeight="1">
      <c r="B61" s="126"/>
      <c r="C61" s="1227" t="s">
        <v>597</v>
      </c>
      <c r="D61" s="1228"/>
      <c r="E61" s="1229"/>
      <c r="F61" s="127">
        <v>4</v>
      </c>
      <c r="G61" s="127">
        <v>12</v>
      </c>
      <c r="H61" s="128">
        <v>21</v>
      </c>
    </row>
    <row r="62" spans="2:8" ht="45.75" customHeight="1" thickBot="1">
      <c r="B62" s="129"/>
      <c r="C62" s="1230" t="s">
        <v>598</v>
      </c>
      <c r="D62" s="1231"/>
      <c r="E62" s="1232"/>
      <c r="F62" s="130">
        <v>12</v>
      </c>
      <c r="G62" s="130">
        <v>12</v>
      </c>
      <c r="H62" s="131">
        <v>13</v>
      </c>
    </row>
    <row r="63" spans="2:8" ht="52.5" customHeight="1" thickBot="1">
      <c r="B63" s="132"/>
      <c r="C63" s="1233" t="s">
        <v>51</v>
      </c>
      <c r="D63" s="1233"/>
      <c r="E63" s="1234"/>
      <c r="F63" s="133">
        <v>2513</v>
      </c>
      <c r="G63" s="133">
        <v>2900</v>
      </c>
      <c r="H63" s="134">
        <v>3561</v>
      </c>
    </row>
    <row r="64" spans="2:8"/>
  </sheetData>
  <sheetProtection algorithmName="SHA-512" hashValue="VpAYQ5i0RkRhz8lu+T76sns1ZrkPlLxjq8808sTp6i6tYAUlqq/cVg78Tt96ubV8PSieUgOBsNf3biQTdmAD0g==" saltValue="oQpOC66WV4RXrCM0ElNa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561</v>
      </c>
      <c r="G2" s="148"/>
      <c r="H2" s="149"/>
    </row>
    <row r="3" spans="1:8">
      <c r="A3" s="145" t="s">
        <v>554</v>
      </c>
      <c r="B3" s="150"/>
      <c r="C3" s="151"/>
      <c r="D3" s="152">
        <v>40284</v>
      </c>
      <c r="E3" s="153"/>
      <c r="F3" s="154">
        <v>67343</v>
      </c>
      <c r="G3" s="155"/>
      <c r="H3" s="156"/>
    </row>
    <row r="4" spans="1:8">
      <c r="A4" s="157"/>
      <c r="B4" s="158"/>
      <c r="C4" s="159"/>
      <c r="D4" s="160">
        <v>27678</v>
      </c>
      <c r="E4" s="161"/>
      <c r="F4" s="162">
        <v>32865</v>
      </c>
      <c r="G4" s="163"/>
      <c r="H4" s="164"/>
    </row>
    <row r="5" spans="1:8">
      <c r="A5" s="145" t="s">
        <v>556</v>
      </c>
      <c r="B5" s="150"/>
      <c r="C5" s="151"/>
      <c r="D5" s="152">
        <v>32252</v>
      </c>
      <c r="E5" s="153"/>
      <c r="F5" s="154">
        <v>73475</v>
      </c>
      <c r="G5" s="155"/>
      <c r="H5" s="156"/>
    </row>
    <row r="6" spans="1:8">
      <c r="A6" s="157"/>
      <c r="B6" s="158"/>
      <c r="C6" s="159"/>
      <c r="D6" s="160">
        <v>27109</v>
      </c>
      <c r="E6" s="161"/>
      <c r="F6" s="162">
        <v>43072</v>
      </c>
      <c r="G6" s="163"/>
      <c r="H6" s="164"/>
    </row>
    <row r="7" spans="1:8">
      <c r="A7" s="145" t="s">
        <v>557</v>
      </c>
      <c r="B7" s="150"/>
      <c r="C7" s="151"/>
      <c r="D7" s="152">
        <v>35357</v>
      </c>
      <c r="E7" s="153"/>
      <c r="F7" s="154">
        <v>87464</v>
      </c>
      <c r="G7" s="155"/>
      <c r="H7" s="156"/>
    </row>
    <row r="8" spans="1:8">
      <c r="A8" s="157"/>
      <c r="B8" s="158"/>
      <c r="C8" s="159"/>
      <c r="D8" s="160">
        <v>28769</v>
      </c>
      <c r="E8" s="161"/>
      <c r="F8" s="162">
        <v>47479</v>
      </c>
      <c r="G8" s="163"/>
      <c r="H8" s="164"/>
    </row>
    <row r="9" spans="1:8">
      <c r="A9" s="145" t="s">
        <v>558</v>
      </c>
      <c r="B9" s="150"/>
      <c r="C9" s="151"/>
      <c r="D9" s="152">
        <v>34008</v>
      </c>
      <c r="E9" s="153"/>
      <c r="F9" s="154">
        <v>96248</v>
      </c>
      <c r="G9" s="155"/>
      <c r="H9" s="156"/>
    </row>
    <row r="10" spans="1:8">
      <c r="A10" s="157"/>
      <c r="B10" s="158"/>
      <c r="C10" s="159"/>
      <c r="D10" s="160">
        <v>25853</v>
      </c>
      <c r="E10" s="161"/>
      <c r="F10" s="162">
        <v>55768</v>
      </c>
      <c r="G10" s="163"/>
      <c r="H10" s="164"/>
    </row>
    <row r="11" spans="1:8">
      <c r="A11" s="145" t="s">
        <v>559</v>
      </c>
      <c r="B11" s="150"/>
      <c r="C11" s="151"/>
      <c r="D11" s="152">
        <v>39264</v>
      </c>
      <c r="E11" s="153"/>
      <c r="F11" s="154">
        <v>76413</v>
      </c>
      <c r="G11" s="155"/>
      <c r="H11" s="156"/>
    </row>
    <row r="12" spans="1:8">
      <c r="A12" s="157"/>
      <c r="B12" s="158"/>
      <c r="C12" s="165"/>
      <c r="D12" s="160">
        <v>34806</v>
      </c>
      <c r="E12" s="161"/>
      <c r="F12" s="162">
        <v>39658</v>
      </c>
      <c r="G12" s="163"/>
      <c r="H12" s="164"/>
    </row>
    <row r="13" spans="1:8">
      <c r="A13" s="145"/>
      <c r="B13" s="150"/>
      <c r="C13" s="166"/>
      <c r="D13" s="167">
        <v>36233</v>
      </c>
      <c r="E13" s="168"/>
      <c r="F13" s="169">
        <v>80189</v>
      </c>
      <c r="G13" s="170"/>
      <c r="H13" s="156"/>
    </row>
    <row r="14" spans="1:8">
      <c r="A14" s="157"/>
      <c r="B14" s="158"/>
      <c r="C14" s="159"/>
      <c r="D14" s="160">
        <v>28843</v>
      </c>
      <c r="E14" s="161"/>
      <c r="F14" s="162">
        <v>43768</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9.42</v>
      </c>
      <c r="C19" s="171">
        <f>ROUND(VALUE(SUBSTITUTE(実質収支比率等に係る経年分析!G$48,"▲","-")),2)</f>
        <v>5.5</v>
      </c>
      <c r="D19" s="171">
        <f>ROUND(VALUE(SUBSTITUTE(実質収支比率等に係る経年分析!H$48,"▲","-")),2)</f>
        <v>7.14</v>
      </c>
      <c r="E19" s="171">
        <f>ROUND(VALUE(SUBSTITUTE(実質収支比率等に係る経年分析!I$48,"▲","-")),2)</f>
        <v>10.7</v>
      </c>
      <c r="F19" s="171">
        <f>ROUND(VALUE(SUBSTITUTE(実質収支比率等に係る経年分析!J$48,"▲","-")),2)</f>
        <v>11.46</v>
      </c>
    </row>
    <row r="20" spans="1:11">
      <c r="A20" s="171" t="s">
        <v>55</v>
      </c>
      <c r="B20" s="171">
        <f>ROUND(VALUE(SUBSTITUTE(実質収支比率等に係る経年分析!F$47,"▲","-")),2)</f>
        <v>31.27</v>
      </c>
      <c r="C20" s="171">
        <f>ROUND(VALUE(SUBSTITUTE(実質収支比率等に係る経年分析!G$47,"▲","-")),2)</f>
        <v>34.979999999999997</v>
      </c>
      <c r="D20" s="171">
        <f>ROUND(VALUE(SUBSTITUTE(実質収支比率等に係る経年分析!H$47,"▲","-")),2)</f>
        <v>42.64</v>
      </c>
      <c r="E20" s="171">
        <f>ROUND(VALUE(SUBSTITUTE(実質収支比率等に係る経年分析!I$47,"▲","-")),2)</f>
        <v>46.09</v>
      </c>
      <c r="F20" s="171">
        <f>ROUND(VALUE(SUBSTITUTE(実質収支比率等に係る経年分析!J$47,"▲","-")),2)</f>
        <v>54.31</v>
      </c>
    </row>
    <row r="21" spans="1:11">
      <c r="A21" s="171" t="s">
        <v>56</v>
      </c>
      <c r="B21" s="171">
        <f>IF(ISNUMBER(VALUE(SUBSTITUTE(実質収支比率等に係る経年分析!F$49,"▲","-"))),ROUND(VALUE(SUBSTITUTE(実質収支比率等に係る経年分析!F$49,"▲","-")),2),NA())</f>
        <v>6.18</v>
      </c>
      <c r="C21" s="171">
        <f>IF(ISNUMBER(VALUE(SUBSTITUTE(実質収支比率等に係る経年分析!G$49,"▲","-"))),ROUND(VALUE(SUBSTITUTE(実質収支比率等に係る経年分析!G$49,"▲","-")),2),NA())</f>
        <v>0.57999999999999996</v>
      </c>
      <c r="D21" s="171">
        <f>IF(ISNUMBER(VALUE(SUBSTITUTE(実質収支比率等に係る経年分析!H$49,"▲","-"))),ROUND(VALUE(SUBSTITUTE(実質収支比率等に係る経年分析!H$49,"▲","-")),2),NA())</f>
        <v>8.99</v>
      </c>
      <c r="E21" s="171">
        <f>IF(ISNUMBER(VALUE(SUBSTITUTE(実質収支比率等に係る経年分析!I$49,"▲","-"))),ROUND(VALUE(SUBSTITUTE(実質収支比率等に係る経年分析!I$49,"▲","-")),2),NA())</f>
        <v>9.56</v>
      </c>
      <c r="F21" s="171">
        <f>IF(ISNUMBER(VALUE(SUBSTITUTE(実質収支比率等に係る経年分析!J$49,"▲","-"))),ROUND(VALUE(SUBSTITUTE(実質収支比率等に係る経年分析!J$49,"▲","-")),2),NA())</f>
        <v>11.92</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0.14000000000000001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0.12</v>
      </c>
    </row>
    <row r="33" spans="1:16">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0.76</v>
      </c>
    </row>
    <row r="34" spans="1:16">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2.5499999999999998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1.62</v>
      </c>
    </row>
    <row r="35" spans="1:16">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1.1200000000000001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2.13</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9.41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7.13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11.45</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851</v>
      </c>
      <c r="E42" s="173"/>
      <c r="F42" s="173"/>
      <c r="G42" s="173">
        <f>'実質公債費比率（分子）の構造'!L$52</f>
        <v>855</v>
      </c>
      <c r="H42" s="173"/>
      <c r="I42" s="173"/>
      <c r="J42" s="173">
        <f>'実質公債費比率（分子）の構造'!M$52</f>
        <v>848</v>
      </c>
      <c r="K42" s="173"/>
      <c r="L42" s="173"/>
      <c r="M42" s="173">
        <f>'実質公債費比率（分子）の構造'!N$52</f>
        <v>844</v>
      </c>
      <c r="N42" s="173"/>
      <c r="O42" s="173"/>
      <c r="P42" s="173">
        <f>'実質公債費比率（分子）の構造'!O$52</f>
        <v>819</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137</v>
      </c>
      <c r="C45" s="173"/>
      <c r="D45" s="173"/>
      <c r="E45" s="173">
        <f>'実質公債費比率（分子）の構造'!L$49</f>
        <v>138</v>
      </c>
      <c r="F45" s="173"/>
      <c r="G45" s="173"/>
      <c r="H45" s="173">
        <f>'実質公債費比率（分子）の構造'!M$49</f>
        <v>123</v>
      </c>
      <c r="I45" s="173"/>
      <c r="J45" s="173"/>
      <c r="K45" s="173">
        <f>'実質公債費比率（分子）の構造'!N$49</f>
        <v>134</v>
      </c>
      <c r="L45" s="173"/>
      <c r="M45" s="173"/>
      <c r="N45" s="173">
        <f>'実質公債費比率（分子）の構造'!O$49</f>
        <v>128</v>
      </c>
      <c r="O45" s="173"/>
      <c r="P45" s="173"/>
    </row>
    <row r="46" spans="1:16">
      <c r="A46" s="173" t="s">
        <v>67</v>
      </c>
      <c r="B46" s="173">
        <f>'実質公債費比率（分子）の構造'!K$48</f>
        <v>364</v>
      </c>
      <c r="C46" s="173"/>
      <c r="D46" s="173"/>
      <c r="E46" s="173">
        <f>'実質公債費比率（分子）の構造'!L$48</f>
        <v>364</v>
      </c>
      <c r="F46" s="173"/>
      <c r="G46" s="173"/>
      <c r="H46" s="173">
        <f>'実質公債費比率（分子）の構造'!M$48</f>
        <v>322</v>
      </c>
      <c r="I46" s="173"/>
      <c r="J46" s="173"/>
      <c r="K46" s="173">
        <f>'実質公債費比率（分子）の構造'!N$48</f>
        <v>318</v>
      </c>
      <c r="L46" s="173"/>
      <c r="M46" s="173"/>
      <c r="N46" s="173">
        <f>'実質公債費比率（分子）の構造'!O$48</f>
        <v>284</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510</v>
      </c>
      <c r="C49" s="173"/>
      <c r="D49" s="173"/>
      <c r="E49" s="173">
        <f>'実質公債費比率（分子）の構造'!L$45</f>
        <v>531</v>
      </c>
      <c r="F49" s="173"/>
      <c r="G49" s="173"/>
      <c r="H49" s="173">
        <f>'実質公債費比率（分子）の構造'!M$45</f>
        <v>549</v>
      </c>
      <c r="I49" s="173"/>
      <c r="J49" s="173"/>
      <c r="K49" s="173">
        <f>'実質公債費比率（分子）の構造'!N$45</f>
        <v>561</v>
      </c>
      <c r="L49" s="173"/>
      <c r="M49" s="173"/>
      <c r="N49" s="173">
        <f>'実質公債費比率（分子）の構造'!O$45</f>
        <v>570</v>
      </c>
      <c r="O49" s="173"/>
      <c r="P49" s="173"/>
    </row>
    <row r="50" spans="1:16">
      <c r="A50" s="173" t="s">
        <v>71</v>
      </c>
      <c r="B50" s="173" t="e">
        <f>NA()</f>
        <v>#N/A</v>
      </c>
      <c r="C50" s="173">
        <f>IF(ISNUMBER('実質公債費比率（分子）の構造'!K$53),'実質公債費比率（分子）の構造'!K$53,NA())</f>
        <v>160</v>
      </c>
      <c r="D50" s="173" t="e">
        <f>NA()</f>
        <v>#N/A</v>
      </c>
      <c r="E50" s="173" t="e">
        <f>NA()</f>
        <v>#N/A</v>
      </c>
      <c r="F50" s="173">
        <f>IF(ISNUMBER('実質公債費比率（分子）の構造'!L$53),'実質公債費比率（分子）の構造'!L$53,NA())</f>
        <v>178</v>
      </c>
      <c r="G50" s="173" t="e">
        <f>NA()</f>
        <v>#N/A</v>
      </c>
      <c r="H50" s="173" t="e">
        <f>NA()</f>
        <v>#N/A</v>
      </c>
      <c r="I50" s="173">
        <f>IF(ISNUMBER('実質公債費比率（分子）の構造'!M$53),'実質公債費比率（分子）の構造'!M$53,NA())</f>
        <v>146</v>
      </c>
      <c r="J50" s="173" t="e">
        <f>NA()</f>
        <v>#N/A</v>
      </c>
      <c r="K50" s="173" t="e">
        <f>NA()</f>
        <v>#N/A</v>
      </c>
      <c r="L50" s="173">
        <f>IF(ISNUMBER('実質公債費比率（分子）の構造'!N$53),'実質公債費比率（分子）の構造'!N$53,NA())</f>
        <v>169</v>
      </c>
      <c r="M50" s="173" t="e">
        <f>NA()</f>
        <v>#N/A</v>
      </c>
      <c r="N50" s="173" t="e">
        <f>NA()</f>
        <v>#N/A</v>
      </c>
      <c r="O50" s="173">
        <f>IF(ISNUMBER('実質公債費比率（分子）の構造'!O$53),'実質公債費比率（分子）の構造'!O$53,NA())</f>
        <v>163</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7623</v>
      </c>
      <c r="E56" s="172"/>
      <c r="F56" s="172"/>
      <c r="G56" s="172">
        <f>'将来負担比率（分子）の構造'!J$52</f>
        <v>7541</v>
      </c>
      <c r="H56" s="172"/>
      <c r="I56" s="172"/>
      <c r="J56" s="172">
        <f>'将来負担比率（分子）の構造'!K$52</f>
        <v>7291</v>
      </c>
      <c r="K56" s="172"/>
      <c r="L56" s="172"/>
      <c r="M56" s="172">
        <f>'将来負担比率（分子）の構造'!L$52</f>
        <v>7063</v>
      </c>
      <c r="N56" s="172"/>
      <c r="O56" s="172"/>
      <c r="P56" s="172">
        <f>'将来負担比率（分子）の構造'!M$52</f>
        <v>6816</v>
      </c>
    </row>
    <row r="57" spans="1:16">
      <c r="A57" s="172" t="s">
        <v>42</v>
      </c>
      <c r="B57" s="172"/>
      <c r="C57" s="172"/>
      <c r="D57" s="172">
        <f>'将来負担比率（分子）の構造'!I$51</f>
        <v>1817</v>
      </c>
      <c r="E57" s="172"/>
      <c r="F57" s="172"/>
      <c r="G57" s="172">
        <f>'将来負担比率（分子）の構造'!J$51</f>
        <v>1774</v>
      </c>
      <c r="H57" s="172"/>
      <c r="I57" s="172"/>
      <c r="J57" s="172">
        <f>'将来負担比率（分子）の構造'!K$51</f>
        <v>1704</v>
      </c>
      <c r="K57" s="172"/>
      <c r="L57" s="172"/>
      <c r="M57" s="172">
        <f>'将来負担比率（分子）の構造'!L$51</f>
        <v>1619</v>
      </c>
      <c r="N57" s="172"/>
      <c r="O57" s="172"/>
      <c r="P57" s="172">
        <f>'将来負担比率（分子）の構造'!M$51</f>
        <v>1549</v>
      </c>
    </row>
    <row r="58" spans="1:16">
      <c r="A58" s="172" t="s">
        <v>41</v>
      </c>
      <c r="B58" s="172"/>
      <c r="C58" s="172"/>
      <c r="D58" s="172">
        <f>'将来負担比率（分子）の構造'!I$50</f>
        <v>1981</v>
      </c>
      <c r="E58" s="172"/>
      <c r="F58" s="172"/>
      <c r="G58" s="172">
        <f>'将来負担比率（分子）の構造'!J$50</f>
        <v>2276</v>
      </c>
      <c r="H58" s="172"/>
      <c r="I58" s="172"/>
      <c r="J58" s="172">
        <f>'将来負担比率（分子）の構造'!K$50</f>
        <v>2682</v>
      </c>
      <c r="K58" s="172"/>
      <c r="L58" s="172"/>
      <c r="M58" s="172">
        <f>'将来負担比率（分子）の構造'!L$50</f>
        <v>3054</v>
      </c>
      <c r="N58" s="172"/>
      <c r="O58" s="172"/>
      <c r="P58" s="172">
        <f>'将来負担比率（分子）の構造'!M$50</f>
        <v>3855</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751</v>
      </c>
      <c r="C62" s="172"/>
      <c r="D62" s="172"/>
      <c r="E62" s="172">
        <f>'将来負担比率（分子）の構造'!J$45</f>
        <v>740</v>
      </c>
      <c r="F62" s="172"/>
      <c r="G62" s="172"/>
      <c r="H62" s="172">
        <f>'将来負担比率（分子）の構造'!K$45</f>
        <v>803</v>
      </c>
      <c r="I62" s="172"/>
      <c r="J62" s="172"/>
      <c r="K62" s="172">
        <f>'将来負担比率（分子）の構造'!L$45</f>
        <v>825</v>
      </c>
      <c r="L62" s="172"/>
      <c r="M62" s="172"/>
      <c r="N62" s="172">
        <f>'将来負担比率（分子）の構造'!M$45</f>
        <v>952</v>
      </c>
      <c r="O62" s="172"/>
      <c r="P62" s="172"/>
    </row>
    <row r="63" spans="1:16">
      <c r="A63" s="172" t="s">
        <v>34</v>
      </c>
      <c r="B63" s="172">
        <f>'将来負担比率（分子）の構造'!I$44</f>
        <v>1881</v>
      </c>
      <c r="C63" s="172"/>
      <c r="D63" s="172"/>
      <c r="E63" s="172">
        <f>'将来負担比率（分子）の構造'!J$44</f>
        <v>1788</v>
      </c>
      <c r="F63" s="172"/>
      <c r="G63" s="172"/>
      <c r="H63" s="172">
        <f>'将来負担比率（分子）の構造'!K$44</f>
        <v>1747</v>
      </c>
      <c r="I63" s="172"/>
      <c r="J63" s="172"/>
      <c r="K63" s="172">
        <f>'将来負担比率（分子）の構造'!L$44</f>
        <v>1663</v>
      </c>
      <c r="L63" s="172"/>
      <c r="M63" s="172"/>
      <c r="N63" s="172">
        <f>'将来負担比率（分子）の構造'!M$44</f>
        <v>1622</v>
      </c>
      <c r="O63" s="172"/>
      <c r="P63" s="172"/>
    </row>
    <row r="64" spans="1:16">
      <c r="A64" s="172" t="s">
        <v>33</v>
      </c>
      <c r="B64" s="172">
        <f>'将来負担比率（分子）の構造'!I$43</f>
        <v>2978</v>
      </c>
      <c r="C64" s="172"/>
      <c r="D64" s="172"/>
      <c r="E64" s="172">
        <f>'将来負担比率（分子）の構造'!J$43</f>
        <v>2825</v>
      </c>
      <c r="F64" s="172"/>
      <c r="G64" s="172"/>
      <c r="H64" s="172">
        <f>'将来負担比率（分子）の構造'!K$43</f>
        <v>2648</v>
      </c>
      <c r="I64" s="172"/>
      <c r="J64" s="172"/>
      <c r="K64" s="172">
        <f>'将来負担比率（分子）の構造'!L$43</f>
        <v>2420</v>
      </c>
      <c r="L64" s="172"/>
      <c r="M64" s="172"/>
      <c r="N64" s="172">
        <f>'将来負担比率（分子）の構造'!M$43</f>
        <v>2192</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5927</v>
      </c>
      <c r="C66" s="172"/>
      <c r="D66" s="172"/>
      <c r="E66" s="172">
        <f>'将来負担比率（分子）の構造'!J$41</f>
        <v>5879</v>
      </c>
      <c r="F66" s="172"/>
      <c r="G66" s="172"/>
      <c r="H66" s="172">
        <f>'将来負担比率（分子）の構造'!K$41</f>
        <v>5793</v>
      </c>
      <c r="I66" s="172"/>
      <c r="J66" s="172"/>
      <c r="K66" s="172">
        <f>'将来負担比率（分子）の構造'!L$41</f>
        <v>5641</v>
      </c>
      <c r="L66" s="172"/>
      <c r="M66" s="172"/>
      <c r="N66" s="172">
        <f>'将来負担比率（分子）の構造'!M$41</f>
        <v>5647</v>
      </c>
      <c r="O66" s="172"/>
      <c r="P66" s="172"/>
    </row>
    <row r="67" spans="1:16">
      <c r="A67" s="172" t="s">
        <v>75</v>
      </c>
      <c r="B67" s="172" t="e">
        <f>NA()</f>
        <v>#N/A</v>
      </c>
      <c r="C67" s="172">
        <f>IF(ISNUMBER('将来負担比率（分子）の構造'!I$53), IF('将来負担比率（分子）の構造'!I$53 &lt; 0, 0, '将来負担比率（分子）の構造'!I$53), NA())</f>
        <v>116</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1795</v>
      </c>
      <c r="C72" s="176">
        <f>基金残高に係る経年分析!G55</f>
        <v>2045</v>
      </c>
      <c r="D72" s="176">
        <f>基金残高に係る経年分析!H55</f>
        <v>2542</v>
      </c>
    </row>
    <row r="73" spans="1:16">
      <c r="A73" s="175" t="s">
        <v>78</v>
      </c>
      <c r="B73" s="176">
        <f>基金残高に係る経年分析!F56</f>
        <v>163</v>
      </c>
      <c r="C73" s="176">
        <f>基金残高に係る経年分析!G56</f>
        <v>163</v>
      </c>
      <c r="D73" s="176">
        <f>基金残高に係る経年分析!H56</f>
        <v>257</v>
      </c>
    </row>
    <row r="74" spans="1:16">
      <c r="A74" s="175" t="s">
        <v>79</v>
      </c>
      <c r="B74" s="176">
        <f>基金残高に係る経年分析!F57</f>
        <v>555</v>
      </c>
      <c r="C74" s="176">
        <f>基金残高に係る経年分析!G57</f>
        <v>691</v>
      </c>
      <c r="D74" s="176">
        <f>基金残高に係る経年分析!H57</f>
        <v>762</v>
      </c>
    </row>
  </sheetData>
  <sheetProtection algorithmName="SHA-512" hashValue="ULlXeMT7JHfNzEYddP+Who4rluiLRlMSchA/DronbFtveFz36I6nVTTdwcYxk2ooiTMApMjRM1rZkAFl8vOTPw==" saltValue="tdjJ2awKjPQoyD5MP+b9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CA8C9-E3E7-429A-BE2C-C479D323A205}">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216</v>
      </c>
      <c r="DI1" s="748"/>
      <c r="DJ1" s="748"/>
      <c r="DK1" s="748"/>
      <c r="DL1" s="748"/>
      <c r="DM1" s="748"/>
      <c r="DN1" s="749"/>
      <c r="DO1" s="212"/>
      <c r="DP1" s="747" t="s">
        <v>217</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8" t="s">
        <v>219</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220</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221</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c r="B4" s="688" t="s">
        <v>1</v>
      </c>
      <c r="C4" s="689"/>
      <c r="D4" s="689"/>
      <c r="E4" s="689"/>
      <c r="F4" s="689"/>
      <c r="G4" s="689"/>
      <c r="H4" s="689"/>
      <c r="I4" s="689"/>
      <c r="J4" s="689"/>
      <c r="K4" s="689"/>
      <c r="L4" s="689"/>
      <c r="M4" s="689"/>
      <c r="N4" s="689"/>
      <c r="O4" s="689"/>
      <c r="P4" s="689"/>
      <c r="Q4" s="690"/>
      <c r="R4" s="688" t="s">
        <v>222</v>
      </c>
      <c r="S4" s="689"/>
      <c r="T4" s="689"/>
      <c r="U4" s="689"/>
      <c r="V4" s="689"/>
      <c r="W4" s="689"/>
      <c r="X4" s="689"/>
      <c r="Y4" s="690"/>
      <c r="Z4" s="688" t="s">
        <v>223</v>
      </c>
      <c r="AA4" s="689"/>
      <c r="AB4" s="689"/>
      <c r="AC4" s="690"/>
      <c r="AD4" s="688" t="s">
        <v>224</v>
      </c>
      <c r="AE4" s="689"/>
      <c r="AF4" s="689"/>
      <c r="AG4" s="689"/>
      <c r="AH4" s="689"/>
      <c r="AI4" s="689"/>
      <c r="AJ4" s="689"/>
      <c r="AK4" s="690"/>
      <c r="AL4" s="688" t="s">
        <v>223</v>
      </c>
      <c r="AM4" s="689"/>
      <c r="AN4" s="689"/>
      <c r="AO4" s="690"/>
      <c r="AP4" s="744" t="s">
        <v>225</v>
      </c>
      <c r="AQ4" s="744"/>
      <c r="AR4" s="744"/>
      <c r="AS4" s="744"/>
      <c r="AT4" s="744"/>
      <c r="AU4" s="744"/>
      <c r="AV4" s="744"/>
      <c r="AW4" s="744"/>
      <c r="AX4" s="744"/>
      <c r="AY4" s="744"/>
      <c r="AZ4" s="744"/>
      <c r="BA4" s="744"/>
      <c r="BB4" s="744"/>
      <c r="BC4" s="744"/>
      <c r="BD4" s="744"/>
      <c r="BE4" s="744"/>
      <c r="BF4" s="744"/>
      <c r="BG4" s="744" t="s">
        <v>226</v>
      </c>
      <c r="BH4" s="744"/>
      <c r="BI4" s="744"/>
      <c r="BJ4" s="744"/>
      <c r="BK4" s="744"/>
      <c r="BL4" s="744"/>
      <c r="BM4" s="744"/>
      <c r="BN4" s="744"/>
      <c r="BO4" s="744" t="s">
        <v>223</v>
      </c>
      <c r="BP4" s="744"/>
      <c r="BQ4" s="744"/>
      <c r="BR4" s="744"/>
      <c r="BS4" s="744" t="s">
        <v>227</v>
      </c>
      <c r="BT4" s="744"/>
      <c r="BU4" s="744"/>
      <c r="BV4" s="744"/>
      <c r="BW4" s="744"/>
      <c r="BX4" s="744"/>
      <c r="BY4" s="744"/>
      <c r="BZ4" s="744"/>
      <c r="CA4" s="744"/>
      <c r="CB4" s="744"/>
      <c r="CD4" s="731" t="s">
        <v>228</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3" customFormat="1" ht="11.25" customHeight="1">
      <c r="B5" s="697" t="s">
        <v>229</v>
      </c>
      <c r="C5" s="698"/>
      <c r="D5" s="698"/>
      <c r="E5" s="698"/>
      <c r="F5" s="698"/>
      <c r="G5" s="698"/>
      <c r="H5" s="698"/>
      <c r="I5" s="698"/>
      <c r="J5" s="698"/>
      <c r="K5" s="698"/>
      <c r="L5" s="698"/>
      <c r="M5" s="698"/>
      <c r="N5" s="698"/>
      <c r="O5" s="698"/>
      <c r="P5" s="698"/>
      <c r="Q5" s="699"/>
      <c r="R5" s="682">
        <v>2649786</v>
      </c>
      <c r="S5" s="683"/>
      <c r="T5" s="683"/>
      <c r="U5" s="683"/>
      <c r="V5" s="683"/>
      <c r="W5" s="683"/>
      <c r="X5" s="683"/>
      <c r="Y5" s="726"/>
      <c r="Z5" s="745">
        <v>24.2</v>
      </c>
      <c r="AA5" s="745"/>
      <c r="AB5" s="745"/>
      <c r="AC5" s="745"/>
      <c r="AD5" s="746">
        <v>2447157</v>
      </c>
      <c r="AE5" s="746"/>
      <c r="AF5" s="746"/>
      <c r="AG5" s="746"/>
      <c r="AH5" s="746"/>
      <c r="AI5" s="746"/>
      <c r="AJ5" s="746"/>
      <c r="AK5" s="746"/>
      <c r="AL5" s="727">
        <v>54.9</v>
      </c>
      <c r="AM5" s="702"/>
      <c r="AN5" s="702"/>
      <c r="AO5" s="728"/>
      <c r="AP5" s="697" t="s">
        <v>230</v>
      </c>
      <c r="AQ5" s="698"/>
      <c r="AR5" s="698"/>
      <c r="AS5" s="698"/>
      <c r="AT5" s="698"/>
      <c r="AU5" s="698"/>
      <c r="AV5" s="698"/>
      <c r="AW5" s="698"/>
      <c r="AX5" s="698"/>
      <c r="AY5" s="698"/>
      <c r="AZ5" s="698"/>
      <c r="BA5" s="698"/>
      <c r="BB5" s="698"/>
      <c r="BC5" s="698"/>
      <c r="BD5" s="698"/>
      <c r="BE5" s="698"/>
      <c r="BF5" s="699"/>
      <c r="BG5" s="629">
        <v>2447138</v>
      </c>
      <c r="BH5" s="630"/>
      <c r="BI5" s="630"/>
      <c r="BJ5" s="630"/>
      <c r="BK5" s="630"/>
      <c r="BL5" s="630"/>
      <c r="BM5" s="630"/>
      <c r="BN5" s="631"/>
      <c r="BO5" s="656">
        <v>92.4</v>
      </c>
      <c r="BP5" s="656"/>
      <c r="BQ5" s="656"/>
      <c r="BR5" s="656"/>
      <c r="BS5" s="657">
        <v>35954</v>
      </c>
      <c r="BT5" s="657"/>
      <c r="BU5" s="657"/>
      <c r="BV5" s="657"/>
      <c r="BW5" s="657"/>
      <c r="BX5" s="657"/>
      <c r="BY5" s="657"/>
      <c r="BZ5" s="657"/>
      <c r="CA5" s="657"/>
      <c r="CB5" s="715"/>
      <c r="CD5" s="731" t="s">
        <v>225</v>
      </c>
      <c r="CE5" s="732"/>
      <c r="CF5" s="732"/>
      <c r="CG5" s="732"/>
      <c r="CH5" s="732"/>
      <c r="CI5" s="732"/>
      <c r="CJ5" s="732"/>
      <c r="CK5" s="732"/>
      <c r="CL5" s="732"/>
      <c r="CM5" s="732"/>
      <c r="CN5" s="732"/>
      <c r="CO5" s="732"/>
      <c r="CP5" s="732"/>
      <c r="CQ5" s="733"/>
      <c r="CR5" s="731" t="s">
        <v>231</v>
      </c>
      <c r="CS5" s="732"/>
      <c r="CT5" s="732"/>
      <c r="CU5" s="732"/>
      <c r="CV5" s="732"/>
      <c r="CW5" s="732"/>
      <c r="CX5" s="732"/>
      <c r="CY5" s="733"/>
      <c r="CZ5" s="731" t="s">
        <v>223</v>
      </c>
      <c r="DA5" s="732"/>
      <c r="DB5" s="732"/>
      <c r="DC5" s="733"/>
      <c r="DD5" s="731" t="s">
        <v>232</v>
      </c>
      <c r="DE5" s="732"/>
      <c r="DF5" s="732"/>
      <c r="DG5" s="732"/>
      <c r="DH5" s="732"/>
      <c r="DI5" s="732"/>
      <c r="DJ5" s="732"/>
      <c r="DK5" s="732"/>
      <c r="DL5" s="732"/>
      <c r="DM5" s="732"/>
      <c r="DN5" s="732"/>
      <c r="DO5" s="732"/>
      <c r="DP5" s="733"/>
      <c r="DQ5" s="731" t="s">
        <v>233</v>
      </c>
      <c r="DR5" s="732"/>
      <c r="DS5" s="732"/>
      <c r="DT5" s="732"/>
      <c r="DU5" s="732"/>
      <c r="DV5" s="732"/>
      <c r="DW5" s="732"/>
      <c r="DX5" s="732"/>
      <c r="DY5" s="732"/>
      <c r="DZ5" s="732"/>
      <c r="EA5" s="732"/>
      <c r="EB5" s="732"/>
      <c r="EC5" s="733"/>
    </row>
    <row r="6" spans="2:143" ht="11.25" customHeight="1">
      <c r="B6" s="626" t="s">
        <v>234</v>
      </c>
      <c r="C6" s="627"/>
      <c r="D6" s="627"/>
      <c r="E6" s="627"/>
      <c r="F6" s="627"/>
      <c r="G6" s="627"/>
      <c r="H6" s="627"/>
      <c r="I6" s="627"/>
      <c r="J6" s="627"/>
      <c r="K6" s="627"/>
      <c r="L6" s="627"/>
      <c r="M6" s="627"/>
      <c r="N6" s="627"/>
      <c r="O6" s="627"/>
      <c r="P6" s="627"/>
      <c r="Q6" s="628"/>
      <c r="R6" s="629">
        <v>51504</v>
      </c>
      <c r="S6" s="630"/>
      <c r="T6" s="630"/>
      <c r="U6" s="630"/>
      <c r="V6" s="630"/>
      <c r="W6" s="630"/>
      <c r="X6" s="630"/>
      <c r="Y6" s="631"/>
      <c r="Z6" s="656">
        <v>0.5</v>
      </c>
      <c r="AA6" s="656"/>
      <c r="AB6" s="656"/>
      <c r="AC6" s="656"/>
      <c r="AD6" s="657">
        <v>51504</v>
      </c>
      <c r="AE6" s="657"/>
      <c r="AF6" s="657"/>
      <c r="AG6" s="657"/>
      <c r="AH6" s="657"/>
      <c r="AI6" s="657"/>
      <c r="AJ6" s="657"/>
      <c r="AK6" s="657"/>
      <c r="AL6" s="632">
        <v>1.2</v>
      </c>
      <c r="AM6" s="633"/>
      <c r="AN6" s="633"/>
      <c r="AO6" s="658"/>
      <c r="AP6" s="626" t="s">
        <v>235</v>
      </c>
      <c r="AQ6" s="627"/>
      <c r="AR6" s="627"/>
      <c r="AS6" s="627"/>
      <c r="AT6" s="627"/>
      <c r="AU6" s="627"/>
      <c r="AV6" s="627"/>
      <c r="AW6" s="627"/>
      <c r="AX6" s="627"/>
      <c r="AY6" s="627"/>
      <c r="AZ6" s="627"/>
      <c r="BA6" s="627"/>
      <c r="BB6" s="627"/>
      <c r="BC6" s="627"/>
      <c r="BD6" s="627"/>
      <c r="BE6" s="627"/>
      <c r="BF6" s="628"/>
      <c r="BG6" s="629">
        <v>2447138</v>
      </c>
      <c r="BH6" s="630"/>
      <c r="BI6" s="630"/>
      <c r="BJ6" s="630"/>
      <c r="BK6" s="630"/>
      <c r="BL6" s="630"/>
      <c r="BM6" s="630"/>
      <c r="BN6" s="631"/>
      <c r="BO6" s="656">
        <v>92.4</v>
      </c>
      <c r="BP6" s="656"/>
      <c r="BQ6" s="656"/>
      <c r="BR6" s="656"/>
      <c r="BS6" s="657">
        <v>35954</v>
      </c>
      <c r="BT6" s="657"/>
      <c r="BU6" s="657"/>
      <c r="BV6" s="657"/>
      <c r="BW6" s="657"/>
      <c r="BX6" s="657"/>
      <c r="BY6" s="657"/>
      <c r="BZ6" s="657"/>
      <c r="CA6" s="657"/>
      <c r="CB6" s="715"/>
      <c r="CD6" s="685" t="s">
        <v>236</v>
      </c>
      <c r="CE6" s="686"/>
      <c r="CF6" s="686"/>
      <c r="CG6" s="686"/>
      <c r="CH6" s="686"/>
      <c r="CI6" s="686"/>
      <c r="CJ6" s="686"/>
      <c r="CK6" s="686"/>
      <c r="CL6" s="686"/>
      <c r="CM6" s="686"/>
      <c r="CN6" s="686"/>
      <c r="CO6" s="686"/>
      <c r="CP6" s="686"/>
      <c r="CQ6" s="687"/>
      <c r="CR6" s="629">
        <v>118192</v>
      </c>
      <c r="CS6" s="630"/>
      <c r="CT6" s="630"/>
      <c r="CU6" s="630"/>
      <c r="CV6" s="630"/>
      <c r="CW6" s="630"/>
      <c r="CX6" s="630"/>
      <c r="CY6" s="631"/>
      <c r="CZ6" s="727">
        <v>1.1000000000000001</v>
      </c>
      <c r="DA6" s="702"/>
      <c r="DB6" s="702"/>
      <c r="DC6" s="730"/>
      <c r="DD6" s="635" t="s">
        <v>130</v>
      </c>
      <c r="DE6" s="630"/>
      <c r="DF6" s="630"/>
      <c r="DG6" s="630"/>
      <c r="DH6" s="630"/>
      <c r="DI6" s="630"/>
      <c r="DJ6" s="630"/>
      <c r="DK6" s="630"/>
      <c r="DL6" s="630"/>
      <c r="DM6" s="630"/>
      <c r="DN6" s="630"/>
      <c r="DO6" s="630"/>
      <c r="DP6" s="631"/>
      <c r="DQ6" s="635">
        <v>118190</v>
      </c>
      <c r="DR6" s="630"/>
      <c r="DS6" s="630"/>
      <c r="DT6" s="630"/>
      <c r="DU6" s="630"/>
      <c r="DV6" s="630"/>
      <c r="DW6" s="630"/>
      <c r="DX6" s="630"/>
      <c r="DY6" s="630"/>
      <c r="DZ6" s="630"/>
      <c r="EA6" s="630"/>
      <c r="EB6" s="630"/>
      <c r="EC6" s="674"/>
    </row>
    <row r="7" spans="2:143" ht="11.25" customHeight="1">
      <c r="B7" s="626" t="s">
        <v>237</v>
      </c>
      <c r="C7" s="627"/>
      <c r="D7" s="627"/>
      <c r="E7" s="627"/>
      <c r="F7" s="627"/>
      <c r="G7" s="627"/>
      <c r="H7" s="627"/>
      <c r="I7" s="627"/>
      <c r="J7" s="627"/>
      <c r="K7" s="627"/>
      <c r="L7" s="627"/>
      <c r="M7" s="627"/>
      <c r="N7" s="627"/>
      <c r="O7" s="627"/>
      <c r="P7" s="627"/>
      <c r="Q7" s="628"/>
      <c r="R7" s="629">
        <v>2326</v>
      </c>
      <c r="S7" s="630"/>
      <c r="T7" s="630"/>
      <c r="U7" s="630"/>
      <c r="V7" s="630"/>
      <c r="W7" s="630"/>
      <c r="X7" s="630"/>
      <c r="Y7" s="631"/>
      <c r="Z7" s="656">
        <v>0</v>
      </c>
      <c r="AA7" s="656"/>
      <c r="AB7" s="656"/>
      <c r="AC7" s="656"/>
      <c r="AD7" s="657">
        <v>2326</v>
      </c>
      <c r="AE7" s="657"/>
      <c r="AF7" s="657"/>
      <c r="AG7" s="657"/>
      <c r="AH7" s="657"/>
      <c r="AI7" s="657"/>
      <c r="AJ7" s="657"/>
      <c r="AK7" s="657"/>
      <c r="AL7" s="632">
        <v>0.1</v>
      </c>
      <c r="AM7" s="633"/>
      <c r="AN7" s="633"/>
      <c r="AO7" s="658"/>
      <c r="AP7" s="626" t="s">
        <v>238</v>
      </c>
      <c r="AQ7" s="627"/>
      <c r="AR7" s="627"/>
      <c r="AS7" s="627"/>
      <c r="AT7" s="627"/>
      <c r="AU7" s="627"/>
      <c r="AV7" s="627"/>
      <c r="AW7" s="627"/>
      <c r="AX7" s="627"/>
      <c r="AY7" s="627"/>
      <c r="AZ7" s="627"/>
      <c r="BA7" s="627"/>
      <c r="BB7" s="627"/>
      <c r="BC7" s="627"/>
      <c r="BD7" s="627"/>
      <c r="BE7" s="627"/>
      <c r="BF7" s="628"/>
      <c r="BG7" s="629">
        <v>999681</v>
      </c>
      <c r="BH7" s="630"/>
      <c r="BI7" s="630"/>
      <c r="BJ7" s="630"/>
      <c r="BK7" s="630"/>
      <c r="BL7" s="630"/>
      <c r="BM7" s="630"/>
      <c r="BN7" s="631"/>
      <c r="BO7" s="656">
        <v>37.700000000000003</v>
      </c>
      <c r="BP7" s="656"/>
      <c r="BQ7" s="656"/>
      <c r="BR7" s="656"/>
      <c r="BS7" s="657">
        <v>35954</v>
      </c>
      <c r="BT7" s="657"/>
      <c r="BU7" s="657"/>
      <c r="BV7" s="657"/>
      <c r="BW7" s="657"/>
      <c r="BX7" s="657"/>
      <c r="BY7" s="657"/>
      <c r="BZ7" s="657"/>
      <c r="CA7" s="657"/>
      <c r="CB7" s="715"/>
      <c r="CD7" s="666" t="s">
        <v>239</v>
      </c>
      <c r="CE7" s="667"/>
      <c r="CF7" s="667"/>
      <c r="CG7" s="667"/>
      <c r="CH7" s="667"/>
      <c r="CI7" s="667"/>
      <c r="CJ7" s="667"/>
      <c r="CK7" s="667"/>
      <c r="CL7" s="667"/>
      <c r="CM7" s="667"/>
      <c r="CN7" s="667"/>
      <c r="CO7" s="667"/>
      <c r="CP7" s="667"/>
      <c r="CQ7" s="668"/>
      <c r="CR7" s="629">
        <v>1996898</v>
      </c>
      <c r="CS7" s="630"/>
      <c r="CT7" s="630"/>
      <c r="CU7" s="630"/>
      <c r="CV7" s="630"/>
      <c r="CW7" s="630"/>
      <c r="CX7" s="630"/>
      <c r="CY7" s="631"/>
      <c r="CZ7" s="656">
        <v>19.2</v>
      </c>
      <c r="DA7" s="656"/>
      <c r="DB7" s="656"/>
      <c r="DC7" s="656"/>
      <c r="DD7" s="635">
        <v>200251</v>
      </c>
      <c r="DE7" s="630"/>
      <c r="DF7" s="630"/>
      <c r="DG7" s="630"/>
      <c r="DH7" s="630"/>
      <c r="DI7" s="630"/>
      <c r="DJ7" s="630"/>
      <c r="DK7" s="630"/>
      <c r="DL7" s="630"/>
      <c r="DM7" s="630"/>
      <c r="DN7" s="630"/>
      <c r="DO7" s="630"/>
      <c r="DP7" s="631"/>
      <c r="DQ7" s="635">
        <v>1741872</v>
      </c>
      <c r="DR7" s="630"/>
      <c r="DS7" s="630"/>
      <c r="DT7" s="630"/>
      <c r="DU7" s="630"/>
      <c r="DV7" s="630"/>
      <c r="DW7" s="630"/>
      <c r="DX7" s="630"/>
      <c r="DY7" s="630"/>
      <c r="DZ7" s="630"/>
      <c r="EA7" s="630"/>
      <c r="EB7" s="630"/>
      <c r="EC7" s="674"/>
    </row>
    <row r="8" spans="2:143" ht="11.25" customHeight="1">
      <c r="B8" s="626" t="s">
        <v>240</v>
      </c>
      <c r="C8" s="627"/>
      <c r="D8" s="627"/>
      <c r="E8" s="627"/>
      <c r="F8" s="627"/>
      <c r="G8" s="627"/>
      <c r="H8" s="627"/>
      <c r="I8" s="627"/>
      <c r="J8" s="627"/>
      <c r="K8" s="627"/>
      <c r="L8" s="627"/>
      <c r="M8" s="627"/>
      <c r="N8" s="627"/>
      <c r="O8" s="627"/>
      <c r="P8" s="627"/>
      <c r="Q8" s="628"/>
      <c r="R8" s="629">
        <v>16611</v>
      </c>
      <c r="S8" s="630"/>
      <c r="T8" s="630"/>
      <c r="U8" s="630"/>
      <c r="V8" s="630"/>
      <c r="W8" s="630"/>
      <c r="X8" s="630"/>
      <c r="Y8" s="631"/>
      <c r="Z8" s="656">
        <v>0.2</v>
      </c>
      <c r="AA8" s="656"/>
      <c r="AB8" s="656"/>
      <c r="AC8" s="656"/>
      <c r="AD8" s="657">
        <v>16611</v>
      </c>
      <c r="AE8" s="657"/>
      <c r="AF8" s="657"/>
      <c r="AG8" s="657"/>
      <c r="AH8" s="657"/>
      <c r="AI8" s="657"/>
      <c r="AJ8" s="657"/>
      <c r="AK8" s="657"/>
      <c r="AL8" s="632">
        <v>0.4</v>
      </c>
      <c r="AM8" s="633"/>
      <c r="AN8" s="633"/>
      <c r="AO8" s="658"/>
      <c r="AP8" s="626" t="s">
        <v>241</v>
      </c>
      <c r="AQ8" s="627"/>
      <c r="AR8" s="627"/>
      <c r="AS8" s="627"/>
      <c r="AT8" s="627"/>
      <c r="AU8" s="627"/>
      <c r="AV8" s="627"/>
      <c r="AW8" s="627"/>
      <c r="AX8" s="627"/>
      <c r="AY8" s="627"/>
      <c r="AZ8" s="627"/>
      <c r="BA8" s="627"/>
      <c r="BB8" s="627"/>
      <c r="BC8" s="627"/>
      <c r="BD8" s="627"/>
      <c r="BE8" s="627"/>
      <c r="BF8" s="628"/>
      <c r="BG8" s="629">
        <v>28624</v>
      </c>
      <c r="BH8" s="630"/>
      <c r="BI8" s="630"/>
      <c r="BJ8" s="630"/>
      <c r="BK8" s="630"/>
      <c r="BL8" s="630"/>
      <c r="BM8" s="630"/>
      <c r="BN8" s="631"/>
      <c r="BO8" s="656">
        <v>1.1000000000000001</v>
      </c>
      <c r="BP8" s="656"/>
      <c r="BQ8" s="656"/>
      <c r="BR8" s="656"/>
      <c r="BS8" s="657" t="s">
        <v>130</v>
      </c>
      <c r="BT8" s="657"/>
      <c r="BU8" s="657"/>
      <c r="BV8" s="657"/>
      <c r="BW8" s="657"/>
      <c r="BX8" s="657"/>
      <c r="BY8" s="657"/>
      <c r="BZ8" s="657"/>
      <c r="CA8" s="657"/>
      <c r="CB8" s="715"/>
      <c r="CD8" s="666" t="s">
        <v>242</v>
      </c>
      <c r="CE8" s="667"/>
      <c r="CF8" s="667"/>
      <c r="CG8" s="667"/>
      <c r="CH8" s="667"/>
      <c r="CI8" s="667"/>
      <c r="CJ8" s="667"/>
      <c r="CK8" s="667"/>
      <c r="CL8" s="667"/>
      <c r="CM8" s="667"/>
      <c r="CN8" s="667"/>
      <c r="CO8" s="667"/>
      <c r="CP8" s="667"/>
      <c r="CQ8" s="668"/>
      <c r="CR8" s="629">
        <v>4359393</v>
      </c>
      <c r="CS8" s="630"/>
      <c r="CT8" s="630"/>
      <c r="CU8" s="630"/>
      <c r="CV8" s="630"/>
      <c r="CW8" s="630"/>
      <c r="CX8" s="630"/>
      <c r="CY8" s="631"/>
      <c r="CZ8" s="656">
        <v>42</v>
      </c>
      <c r="DA8" s="656"/>
      <c r="DB8" s="656"/>
      <c r="DC8" s="656"/>
      <c r="DD8" s="635">
        <v>42577</v>
      </c>
      <c r="DE8" s="630"/>
      <c r="DF8" s="630"/>
      <c r="DG8" s="630"/>
      <c r="DH8" s="630"/>
      <c r="DI8" s="630"/>
      <c r="DJ8" s="630"/>
      <c r="DK8" s="630"/>
      <c r="DL8" s="630"/>
      <c r="DM8" s="630"/>
      <c r="DN8" s="630"/>
      <c r="DO8" s="630"/>
      <c r="DP8" s="631"/>
      <c r="DQ8" s="635">
        <v>1933924</v>
      </c>
      <c r="DR8" s="630"/>
      <c r="DS8" s="630"/>
      <c r="DT8" s="630"/>
      <c r="DU8" s="630"/>
      <c r="DV8" s="630"/>
      <c r="DW8" s="630"/>
      <c r="DX8" s="630"/>
      <c r="DY8" s="630"/>
      <c r="DZ8" s="630"/>
      <c r="EA8" s="630"/>
      <c r="EB8" s="630"/>
      <c r="EC8" s="674"/>
    </row>
    <row r="9" spans="2:143" ht="11.25" customHeight="1">
      <c r="B9" s="626" t="s">
        <v>243</v>
      </c>
      <c r="C9" s="627"/>
      <c r="D9" s="627"/>
      <c r="E9" s="627"/>
      <c r="F9" s="627"/>
      <c r="G9" s="627"/>
      <c r="H9" s="627"/>
      <c r="I9" s="627"/>
      <c r="J9" s="627"/>
      <c r="K9" s="627"/>
      <c r="L9" s="627"/>
      <c r="M9" s="627"/>
      <c r="N9" s="627"/>
      <c r="O9" s="627"/>
      <c r="P9" s="627"/>
      <c r="Q9" s="628"/>
      <c r="R9" s="629">
        <v>20193</v>
      </c>
      <c r="S9" s="630"/>
      <c r="T9" s="630"/>
      <c r="U9" s="630"/>
      <c r="V9" s="630"/>
      <c r="W9" s="630"/>
      <c r="X9" s="630"/>
      <c r="Y9" s="631"/>
      <c r="Z9" s="656">
        <v>0.2</v>
      </c>
      <c r="AA9" s="656"/>
      <c r="AB9" s="656"/>
      <c r="AC9" s="656"/>
      <c r="AD9" s="657">
        <v>20193</v>
      </c>
      <c r="AE9" s="657"/>
      <c r="AF9" s="657"/>
      <c r="AG9" s="657"/>
      <c r="AH9" s="657"/>
      <c r="AI9" s="657"/>
      <c r="AJ9" s="657"/>
      <c r="AK9" s="657"/>
      <c r="AL9" s="632">
        <v>0.5</v>
      </c>
      <c r="AM9" s="633"/>
      <c r="AN9" s="633"/>
      <c r="AO9" s="658"/>
      <c r="AP9" s="626" t="s">
        <v>244</v>
      </c>
      <c r="AQ9" s="627"/>
      <c r="AR9" s="627"/>
      <c r="AS9" s="627"/>
      <c r="AT9" s="627"/>
      <c r="AU9" s="627"/>
      <c r="AV9" s="627"/>
      <c r="AW9" s="627"/>
      <c r="AX9" s="627"/>
      <c r="AY9" s="627"/>
      <c r="AZ9" s="627"/>
      <c r="BA9" s="627"/>
      <c r="BB9" s="627"/>
      <c r="BC9" s="627"/>
      <c r="BD9" s="627"/>
      <c r="BE9" s="627"/>
      <c r="BF9" s="628"/>
      <c r="BG9" s="629">
        <v>766182</v>
      </c>
      <c r="BH9" s="630"/>
      <c r="BI9" s="630"/>
      <c r="BJ9" s="630"/>
      <c r="BK9" s="630"/>
      <c r="BL9" s="630"/>
      <c r="BM9" s="630"/>
      <c r="BN9" s="631"/>
      <c r="BO9" s="656">
        <v>28.9</v>
      </c>
      <c r="BP9" s="656"/>
      <c r="BQ9" s="656"/>
      <c r="BR9" s="656"/>
      <c r="BS9" s="657" t="s">
        <v>130</v>
      </c>
      <c r="BT9" s="657"/>
      <c r="BU9" s="657"/>
      <c r="BV9" s="657"/>
      <c r="BW9" s="657"/>
      <c r="BX9" s="657"/>
      <c r="BY9" s="657"/>
      <c r="BZ9" s="657"/>
      <c r="CA9" s="657"/>
      <c r="CB9" s="715"/>
      <c r="CD9" s="666" t="s">
        <v>245</v>
      </c>
      <c r="CE9" s="667"/>
      <c r="CF9" s="667"/>
      <c r="CG9" s="667"/>
      <c r="CH9" s="667"/>
      <c r="CI9" s="667"/>
      <c r="CJ9" s="667"/>
      <c r="CK9" s="667"/>
      <c r="CL9" s="667"/>
      <c r="CM9" s="667"/>
      <c r="CN9" s="667"/>
      <c r="CO9" s="667"/>
      <c r="CP9" s="667"/>
      <c r="CQ9" s="668"/>
      <c r="CR9" s="629">
        <v>989752</v>
      </c>
      <c r="CS9" s="630"/>
      <c r="CT9" s="630"/>
      <c r="CU9" s="630"/>
      <c r="CV9" s="630"/>
      <c r="CW9" s="630"/>
      <c r="CX9" s="630"/>
      <c r="CY9" s="631"/>
      <c r="CZ9" s="656">
        <v>9.5</v>
      </c>
      <c r="DA9" s="656"/>
      <c r="DB9" s="656"/>
      <c r="DC9" s="656"/>
      <c r="DD9" s="635">
        <v>959</v>
      </c>
      <c r="DE9" s="630"/>
      <c r="DF9" s="630"/>
      <c r="DG9" s="630"/>
      <c r="DH9" s="630"/>
      <c r="DI9" s="630"/>
      <c r="DJ9" s="630"/>
      <c r="DK9" s="630"/>
      <c r="DL9" s="630"/>
      <c r="DM9" s="630"/>
      <c r="DN9" s="630"/>
      <c r="DO9" s="630"/>
      <c r="DP9" s="631"/>
      <c r="DQ9" s="635">
        <v>402964</v>
      </c>
      <c r="DR9" s="630"/>
      <c r="DS9" s="630"/>
      <c r="DT9" s="630"/>
      <c r="DU9" s="630"/>
      <c r="DV9" s="630"/>
      <c r="DW9" s="630"/>
      <c r="DX9" s="630"/>
      <c r="DY9" s="630"/>
      <c r="DZ9" s="630"/>
      <c r="EA9" s="630"/>
      <c r="EB9" s="630"/>
      <c r="EC9" s="674"/>
    </row>
    <row r="10" spans="2:143" ht="11.25" customHeight="1">
      <c r="B10" s="626" t="s">
        <v>246</v>
      </c>
      <c r="C10" s="627"/>
      <c r="D10" s="627"/>
      <c r="E10" s="627"/>
      <c r="F10" s="627"/>
      <c r="G10" s="627"/>
      <c r="H10" s="627"/>
      <c r="I10" s="627"/>
      <c r="J10" s="627"/>
      <c r="K10" s="627"/>
      <c r="L10" s="627"/>
      <c r="M10" s="627"/>
      <c r="N10" s="627"/>
      <c r="O10" s="627"/>
      <c r="P10" s="627"/>
      <c r="Q10" s="628"/>
      <c r="R10" s="629" t="s">
        <v>130</v>
      </c>
      <c r="S10" s="630"/>
      <c r="T10" s="630"/>
      <c r="U10" s="630"/>
      <c r="V10" s="630"/>
      <c r="W10" s="630"/>
      <c r="X10" s="630"/>
      <c r="Y10" s="631"/>
      <c r="Z10" s="656" t="s">
        <v>130</v>
      </c>
      <c r="AA10" s="656"/>
      <c r="AB10" s="656"/>
      <c r="AC10" s="656"/>
      <c r="AD10" s="657" t="s">
        <v>130</v>
      </c>
      <c r="AE10" s="657"/>
      <c r="AF10" s="657"/>
      <c r="AG10" s="657"/>
      <c r="AH10" s="657"/>
      <c r="AI10" s="657"/>
      <c r="AJ10" s="657"/>
      <c r="AK10" s="657"/>
      <c r="AL10" s="632" t="s">
        <v>130</v>
      </c>
      <c r="AM10" s="633"/>
      <c r="AN10" s="633"/>
      <c r="AO10" s="658"/>
      <c r="AP10" s="626" t="s">
        <v>247</v>
      </c>
      <c r="AQ10" s="627"/>
      <c r="AR10" s="627"/>
      <c r="AS10" s="627"/>
      <c r="AT10" s="627"/>
      <c r="AU10" s="627"/>
      <c r="AV10" s="627"/>
      <c r="AW10" s="627"/>
      <c r="AX10" s="627"/>
      <c r="AY10" s="627"/>
      <c r="AZ10" s="627"/>
      <c r="BA10" s="627"/>
      <c r="BB10" s="627"/>
      <c r="BC10" s="627"/>
      <c r="BD10" s="627"/>
      <c r="BE10" s="627"/>
      <c r="BF10" s="628"/>
      <c r="BG10" s="629">
        <v>77405</v>
      </c>
      <c r="BH10" s="630"/>
      <c r="BI10" s="630"/>
      <c r="BJ10" s="630"/>
      <c r="BK10" s="630"/>
      <c r="BL10" s="630"/>
      <c r="BM10" s="630"/>
      <c r="BN10" s="631"/>
      <c r="BO10" s="656">
        <v>2.9</v>
      </c>
      <c r="BP10" s="656"/>
      <c r="BQ10" s="656"/>
      <c r="BR10" s="656"/>
      <c r="BS10" s="657" t="s">
        <v>130</v>
      </c>
      <c r="BT10" s="657"/>
      <c r="BU10" s="657"/>
      <c r="BV10" s="657"/>
      <c r="BW10" s="657"/>
      <c r="BX10" s="657"/>
      <c r="BY10" s="657"/>
      <c r="BZ10" s="657"/>
      <c r="CA10" s="657"/>
      <c r="CB10" s="715"/>
      <c r="CD10" s="666" t="s">
        <v>248</v>
      </c>
      <c r="CE10" s="667"/>
      <c r="CF10" s="667"/>
      <c r="CG10" s="667"/>
      <c r="CH10" s="667"/>
      <c r="CI10" s="667"/>
      <c r="CJ10" s="667"/>
      <c r="CK10" s="667"/>
      <c r="CL10" s="667"/>
      <c r="CM10" s="667"/>
      <c r="CN10" s="667"/>
      <c r="CO10" s="667"/>
      <c r="CP10" s="667"/>
      <c r="CQ10" s="668"/>
      <c r="CR10" s="629">
        <v>87459</v>
      </c>
      <c r="CS10" s="630"/>
      <c r="CT10" s="630"/>
      <c r="CU10" s="630"/>
      <c r="CV10" s="630"/>
      <c r="CW10" s="630"/>
      <c r="CX10" s="630"/>
      <c r="CY10" s="631"/>
      <c r="CZ10" s="656">
        <v>0.8</v>
      </c>
      <c r="DA10" s="656"/>
      <c r="DB10" s="656"/>
      <c r="DC10" s="656"/>
      <c r="DD10" s="635" t="s">
        <v>130</v>
      </c>
      <c r="DE10" s="630"/>
      <c r="DF10" s="630"/>
      <c r="DG10" s="630"/>
      <c r="DH10" s="630"/>
      <c r="DI10" s="630"/>
      <c r="DJ10" s="630"/>
      <c r="DK10" s="630"/>
      <c r="DL10" s="630"/>
      <c r="DM10" s="630"/>
      <c r="DN10" s="630"/>
      <c r="DO10" s="630"/>
      <c r="DP10" s="631"/>
      <c r="DQ10" s="635">
        <v>71675</v>
      </c>
      <c r="DR10" s="630"/>
      <c r="DS10" s="630"/>
      <c r="DT10" s="630"/>
      <c r="DU10" s="630"/>
      <c r="DV10" s="630"/>
      <c r="DW10" s="630"/>
      <c r="DX10" s="630"/>
      <c r="DY10" s="630"/>
      <c r="DZ10" s="630"/>
      <c r="EA10" s="630"/>
      <c r="EB10" s="630"/>
      <c r="EC10" s="674"/>
    </row>
    <row r="11" spans="2:143" ht="11.25" customHeight="1">
      <c r="B11" s="626" t="s">
        <v>249</v>
      </c>
      <c r="C11" s="627"/>
      <c r="D11" s="627"/>
      <c r="E11" s="627"/>
      <c r="F11" s="627"/>
      <c r="G11" s="627"/>
      <c r="H11" s="627"/>
      <c r="I11" s="627"/>
      <c r="J11" s="627"/>
      <c r="K11" s="627"/>
      <c r="L11" s="627"/>
      <c r="M11" s="627"/>
      <c r="N11" s="627"/>
      <c r="O11" s="627"/>
      <c r="P11" s="627"/>
      <c r="Q11" s="628"/>
      <c r="R11" s="629">
        <v>426468</v>
      </c>
      <c r="S11" s="630"/>
      <c r="T11" s="630"/>
      <c r="U11" s="630"/>
      <c r="V11" s="630"/>
      <c r="W11" s="630"/>
      <c r="X11" s="630"/>
      <c r="Y11" s="631"/>
      <c r="Z11" s="632">
        <v>3.9</v>
      </c>
      <c r="AA11" s="633"/>
      <c r="AB11" s="633"/>
      <c r="AC11" s="634"/>
      <c r="AD11" s="635">
        <v>426468</v>
      </c>
      <c r="AE11" s="630"/>
      <c r="AF11" s="630"/>
      <c r="AG11" s="630"/>
      <c r="AH11" s="630"/>
      <c r="AI11" s="630"/>
      <c r="AJ11" s="630"/>
      <c r="AK11" s="631"/>
      <c r="AL11" s="632">
        <v>9.6</v>
      </c>
      <c r="AM11" s="633"/>
      <c r="AN11" s="633"/>
      <c r="AO11" s="658"/>
      <c r="AP11" s="626" t="s">
        <v>250</v>
      </c>
      <c r="AQ11" s="627"/>
      <c r="AR11" s="627"/>
      <c r="AS11" s="627"/>
      <c r="AT11" s="627"/>
      <c r="AU11" s="627"/>
      <c r="AV11" s="627"/>
      <c r="AW11" s="627"/>
      <c r="AX11" s="627"/>
      <c r="AY11" s="627"/>
      <c r="AZ11" s="627"/>
      <c r="BA11" s="627"/>
      <c r="BB11" s="627"/>
      <c r="BC11" s="627"/>
      <c r="BD11" s="627"/>
      <c r="BE11" s="627"/>
      <c r="BF11" s="628"/>
      <c r="BG11" s="629">
        <v>127470</v>
      </c>
      <c r="BH11" s="630"/>
      <c r="BI11" s="630"/>
      <c r="BJ11" s="630"/>
      <c r="BK11" s="630"/>
      <c r="BL11" s="630"/>
      <c r="BM11" s="630"/>
      <c r="BN11" s="631"/>
      <c r="BO11" s="656">
        <v>4.8</v>
      </c>
      <c r="BP11" s="656"/>
      <c r="BQ11" s="656"/>
      <c r="BR11" s="656"/>
      <c r="BS11" s="657">
        <v>35954</v>
      </c>
      <c r="BT11" s="657"/>
      <c r="BU11" s="657"/>
      <c r="BV11" s="657"/>
      <c r="BW11" s="657"/>
      <c r="BX11" s="657"/>
      <c r="BY11" s="657"/>
      <c r="BZ11" s="657"/>
      <c r="CA11" s="657"/>
      <c r="CB11" s="715"/>
      <c r="CD11" s="666" t="s">
        <v>251</v>
      </c>
      <c r="CE11" s="667"/>
      <c r="CF11" s="667"/>
      <c r="CG11" s="667"/>
      <c r="CH11" s="667"/>
      <c r="CI11" s="667"/>
      <c r="CJ11" s="667"/>
      <c r="CK11" s="667"/>
      <c r="CL11" s="667"/>
      <c r="CM11" s="667"/>
      <c r="CN11" s="667"/>
      <c r="CO11" s="667"/>
      <c r="CP11" s="667"/>
      <c r="CQ11" s="668"/>
      <c r="CR11" s="629">
        <v>121437</v>
      </c>
      <c r="CS11" s="630"/>
      <c r="CT11" s="630"/>
      <c r="CU11" s="630"/>
      <c r="CV11" s="630"/>
      <c r="CW11" s="630"/>
      <c r="CX11" s="630"/>
      <c r="CY11" s="631"/>
      <c r="CZ11" s="656">
        <v>1.2</v>
      </c>
      <c r="DA11" s="656"/>
      <c r="DB11" s="656"/>
      <c r="DC11" s="656"/>
      <c r="DD11" s="635">
        <v>26701</v>
      </c>
      <c r="DE11" s="630"/>
      <c r="DF11" s="630"/>
      <c r="DG11" s="630"/>
      <c r="DH11" s="630"/>
      <c r="DI11" s="630"/>
      <c r="DJ11" s="630"/>
      <c r="DK11" s="630"/>
      <c r="DL11" s="630"/>
      <c r="DM11" s="630"/>
      <c r="DN11" s="630"/>
      <c r="DO11" s="630"/>
      <c r="DP11" s="631"/>
      <c r="DQ11" s="635">
        <v>77387</v>
      </c>
      <c r="DR11" s="630"/>
      <c r="DS11" s="630"/>
      <c r="DT11" s="630"/>
      <c r="DU11" s="630"/>
      <c r="DV11" s="630"/>
      <c r="DW11" s="630"/>
      <c r="DX11" s="630"/>
      <c r="DY11" s="630"/>
      <c r="DZ11" s="630"/>
      <c r="EA11" s="630"/>
      <c r="EB11" s="630"/>
      <c r="EC11" s="674"/>
    </row>
    <row r="12" spans="2:143" ht="11.25" customHeight="1">
      <c r="B12" s="626" t="s">
        <v>252</v>
      </c>
      <c r="C12" s="627"/>
      <c r="D12" s="627"/>
      <c r="E12" s="627"/>
      <c r="F12" s="627"/>
      <c r="G12" s="627"/>
      <c r="H12" s="627"/>
      <c r="I12" s="627"/>
      <c r="J12" s="627"/>
      <c r="K12" s="627"/>
      <c r="L12" s="627"/>
      <c r="M12" s="627"/>
      <c r="N12" s="627"/>
      <c r="O12" s="627"/>
      <c r="P12" s="627"/>
      <c r="Q12" s="628"/>
      <c r="R12" s="629" t="s">
        <v>130</v>
      </c>
      <c r="S12" s="630"/>
      <c r="T12" s="630"/>
      <c r="U12" s="630"/>
      <c r="V12" s="630"/>
      <c r="W12" s="630"/>
      <c r="X12" s="630"/>
      <c r="Y12" s="631"/>
      <c r="Z12" s="656" t="s">
        <v>130</v>
      </c>
      <c r="AA12" s="656"/>
      <c r="AB12" s="656"/>
      <c r="AC12" s="656"/>
      <c r="AD12" s="657" t="s">
        <v>130</v>
      </c>
      <c r="AE12" s="657"/>
      <c r="AF12" s="657"/>
      <c r="AG12" s="657"/>
      <c r="AH12" s="657"/>
      <c r="AI12" s="657"/>
      <c r="AJ12" s="657"/>
      <c r="AK12" s="657"/>
      <c r="AL12" s="632" t="s">
        <v>130</v>
      </c>
      <c r="AM12" s="633"/>
      <c r="AN12" s="633"/>
      <c r="AO12" s="658"/>
      <c r="AP12" s="626" t="s">
        <v>253</v>
      </c>
      <c r="AQ12" s="627"/>
      <c r="AR12" s="627"/>
      <c r="AS12" s="627"/>
      <c r="AT12" s="627"/>
      <c r="AU12" s="627"/>
      <c r="AV12" s="627"/>
      <c r="AW12" s="627"/>
      <c r="AX12" s="627"/>
      <c r="AY12" s="627"/>
      <c r="AZ12" s="627"/>
      <c r="BA12" s="627"/>
      <c r="BB12" s="627"/>
      <c r="BC12" s="627"/>
      <c r="BD12" s="627"/>
      <c r="BE12" s="627"/>
      <c r="BF12" s="628"/>
      <c r="BG12" s="629">
        <v>1265715</v>
      </c>
      <c r="BH12" s="630"/>
      <c r="BI12" s="630"/>
      <c r="BJ12" s="630"/>
      <c r="BK12" s="630"/>
      <c r="BL12" s="630"/>
      <c r="BM12" s="630"/>
      <c r="BN12" s="631"/>
      <c r="BO12" s="656">
        <v>47.8</v>
      </c>
      <c r="BP12" s="656"/>
      <c r="BQ12" s="656"/>
      <c r="BR12" s="656"/>
      <c r="BS12" s="657" t="s">
        <v>130</v>
      </c>
      <c r="BT12" s="657"/>
      <c r="BU12" s="657"/>
      <c r="BV12" s="657"/>
      <c r="BW12" s="657"/>
      <c r="BX12" s="657"/>
      <c r="BY12" s="657"/>
      <c r="BZ12" s="657"/>
      <c r="CA12" s="657"/>
      <c r="CB12" s="715"/>
      <c r="CD12" s="666" t="s">
        <v>254</v>
      </c>
      <c r="CE12" s="667"/>
      <c r="CF12" s="667"/>
      <c r="CG12" s="667"/>
      <c r="CH12" s="667"/>
      <c r="CI12" s="667"/>
      <c r="CJ12" s="667"/>
      <c r="CK12" s="667"/>
      <c r="CL12" s="667"/>
      <c r="CM12" s="667"/>
      <c r="CN12" s="667"/>
      <c r="CO12" s="667"/>
      <c r="CP12" s="667"/>
      <c r="CQ12" s="668"/>
      <c r="CR12" s="629">
        <v>242479</v>
      </c>
      <c r="CS12" s="630"/>
      <c r="CT12" s="630"/>
      <c r="CU12" s="630"/>
      <c r="CV12" s="630"/>
      <c r="CW12" s="630"/>
      <c r="CX12" s="630"/>
      <c r="CY12" s="631"/>
      <c r="CZ12" s="656">
        <v>2.2999999999999998</v>
      </c>
      <c r="DA12" s="656"/>
      <c r="DB12" s="656"/>
      <c r="DC12" s="656"/>
      <c r="DD12" s="635">
        <v>60254</v>
      </c>
      <c r="DE12" s="630"/>
      <c r="DF12" s="630"/>
      <c r="DG12" s="630"/>
      <c r="DH12" s="630"/>
      <c r="DI12" s="630"/>
      <c r="DJ12" s="630"/>
      <c r="DK12" s="630"/>
      <c r="DL12" s="630"/>
      <c r="DM12" s="630"/>
      <c r="DN12" s="630"/>
      <c r="DO12" s="630"/>
      <c r="DP12" s="631"/>
      <c r="DQ12" s="635">
        <v>157786</v>
      </c>
      <c r="DR12" s="630"/>
      <c r="DS12" s="630"/>
      <c r="DT12" s="630"/>
      <c r="DU12" s="630"/>
      <c r="DV12" s="630"/>
      <c r="DW12" s="630"/>
      <c r="DX12" s="630"/>
      <c r="DY12" s="630"/>
      <c r="DZ12" s="630"/>
      <c r="EA12" s="630"/>
      <c r="EB12" s="630"/>
      <c r="EC12" s="674"/>
    </row>
    <row r="13" spans="2:143" ht="11.25" customHeight="1">
      <c r="B13" s="626" t="s">
        <v>255</v>
      </c>
      <c r="C13" s="627"/>
      <c r="D13" s="627"/>
      <c r="E13" s="627"/>
      <c r="F13" s="627"/>
      <c r="G13" s="627"/>
      <c r="H13" s="627"/>
      <c r="I13" s="627"/>
      <c r="J13" s="627"/>
      <c r="K13" s="627"/>
      <c r="L13" s="627"/>
      <c r="M13" s="627"/>
      <c r="N13" s="627"/>
      <c r="O13" s="627"/>
      <c r="P13" s="627"/>
      <c r="Q13" s="628"/>
      <c r="R13" s="629" t="s">
        <v>130</v>
      </c>
      <c r="S13" s="630"/>
      <c r="T13" s="630"/>
      <c r="U13" s="630"/>
      <c r="V13" s="630"/>
      <c r="W13" s="630"/>
      <c r="X13" s="630"/>
      <c r="Y13" s="631"/>
      <c r="Z13" s="656" t="s">
        <v>130</v>
      </c>
      <c r="AA13" s="656"/>
      <c r="AB13" s="656"/>
      <c r="AC13" s="656"/>
      <c r="AD13" s="657" t="s">
        <v>130</v>
      </c>
      <c r="AE13" s="657"/>
      <c r="AF13" s="657"/>
      <c r="AG13" s="657"/>
      <c r="AH13" s="657"/>
      <c r="AI13" s="657"/>
      <c r="AJ13" s="657"/>
      <c r="AK13" s="657"/>
      <c r="AL13" s="632" t="s">
        <v>130</v>
      </c>
      <c r="AM13" s="633"/>
      <c r="AN13" s="633"/>
      <c r="AO13" s="658"/>
      <c r="AP13" s="626" t="s">
        <v>256</v>
      </c>
      <c r="AQ13" s="627"/>
      <c r="AR13" s="627"/>
      <c r="AS13" s="627"/>
      <c r="AT13" s="627"/>
      <c r="AU13" s="627"/>
      <c r="AV13" s="627"/>
      <c r="AW13" s="627"/>
      <c r="AX13" s="627"/>
      <c r="AY13" s="627"/>
      <c r="AZ13" s="627"/>
      <c r="BA13" s="627"/>
      <c r="BB13" s="627"/>
      <c r="BC13" s="627"/>
      <c r="BD13" s="627"/>
      <c r="BE13" s="627"/>
      <c r="BF13" s="628"/>
      <c r="BG13" s="629">
        <v>1265715</v>
      </c>
      <c r="BH13" s="630"/>
      <c r="BI13" s="630"/>
      <c r="BJ13" s="630"/>
      <c r="BK13" s="630"/>
      <c r="BL13" s="630"/>
      <c r="BM13" s="630"/>
      <c r="BN13" s="631"/>
      <c r="BO13" s="656">
        <v>47.8</v>
      </c>
      <c r="BP13" s="656"/>
      <c r="BQ13" s="656"/>
      <c r="BR13" s="656"/>
      <c r="BS13" s="657" t="s">
        <v>130</v>
      </c>
      <c r="BT13" s="657"/>
      <c r="BU13" s="657"/>
      <c r="BV13" s="657"/>
      <c r="BW13" s="657"/>
      <c r="BX13" s="657"/>
      <c r="BY13" s="657"/>
      <c r="BZ13" s="657"/>
      <c r="CA13" s="657"/>
      <c r="CB13" s="715"/>
      <c r="CD13" s="666" t="s">
        <v>257</v>
      </c>
      <c r="CE13" s="667"/>
      <c r="CF13" s="667"/>
      <c r="CG13" s="667"/>
      <c r="CH13" s="667"/>
      <c r="CI13" s="667"/>
      <c r="CJ13" s="667"/>
      <c r="CK13" s="667"/>
      <c r="CL13" s="667"/>
      <c r="CM13" s="667"/>
      <c r="CN13" s="667"/>
      <c r="CO13" s="667"/>
      <c r="CP13" s="667"/>
      <c r="CQ13" s="668"/>
      <c r="CR13" s="629">
        <v>576665</v>
      </c>
      <c r="CS13" s="630"/>
      <c r="CT13" s="630"/>
      <c r="CU13" s="630"/>
      <c r="CV13" s="630"/>
      <c r="CW13" s="630"/>
      <c r="CX13" s="630"/>
      <c r="CY13" s="631"/>
      <c r="CZ13" s="656">
        <v>5.6</v>
      </c>
      <c r="DA13" s="656"/>
      <c r="DB13" s="656"/>
      <c r="DC13" s="656"/>
      <c r="DD13" s="635">
        <v>103932</v>
      </c>
      <c r="DE13" s="630"/>
      <c r="DF13" s="630"/>
      <c r="DG13" s="630"/>
      <c r="DH13" s="630"/>
      <c r="DI13" s="630"/>
      <c r="DJ13" s="630"/>
      <c r="DK13" s="630"/>
      <c r="DL13" s="630"/>
      <c r="DM13" s="630"/>
      <c r="DN13" s="630"/>
      <c r="DO13" s="630"/>
      <c r="DP13" s="631"/>
      <c r="DQ13" s="635">
        <v>340821</v>
      </c>
      <c r="DR13" s="630"/>
      <c r="DS13" s="630"/>
      <c r="DT13" s="630"/>
      <c r="DU13" s="630"/>
      <c r="DV13" s="630"/>
      <c r="DW13" s="630"/>
      <c r="DX13" s="630"/>
      <c r="DY13" s="630"/>
      <c r="DZ13" s="630"/>
      <c r="EA13" s="630"/>
      <c r="EB13" s="630"/>
      <c r="EC13" s="674"/>
    </row>
    <row r="14" spans="2:143" ht="11.25" customHeight="1">
      <c r="B14" s="626" t="s">
        <v>258</v>
      </c>
      <c r="C14" s="627"/>
      <c r="D14" s="627"/>
      <c r="E14" s="627"/>
      <c r="F14" s="627"/>
      <c r="G14" s="627"/>
      <c r="H14" s="627"/>
      <c r="I14" s="627"/>
      <c r="J14" s="627"/>
      <c r="K14" s="627"/>
      <c r="L14" s="627"/>
      <c r="M14" s="627"/>
      <c r="N14" s="627"/>
      <c r="O14" s="627"/>
      <c r="P14" s="627"/>
      <c r="Q14" s="628"/>
      <c r="R14" s="629" t="s">
        <v>130</v>
      </c>
      <c r="S14" s="630"/>
      <c r="T14" s="630"/>
      <c r="U14" s="630"/>
      <c r="V14" s="630"/>
      <c r="W14" s="630"/>
      <c r="X14" s="630"/>
      <c r="Y14" s="631"/>
      <c r="Z14" s="656" t="s">
        <v>130</v>
      </c>
      <c r="AA14" s="656"/>
      <c r="AB14" s="656"/>
      <c r="AC14" s="656"/>
      <c r="AD14" s="657" t="s">
        <v>130</v>
      </c>
      <c r="AE14" s="657"/>
      <c r="AF14" s="657"/>
      <c r="AG14" s="657"/>
      <c r="AH14" s="657"/>
      <c r="AI14" s="657"/>
      <c r="AJ14" s="657"/>
      <c r="AK14" s="657"/>
      <c r="AL14" s="632" t="s">
        <v>130</v>
      </c>
      <c r="AM14" s="633"/>
      <c r="AN14" s="633"/>
      <c r="AO14" s="658"/>
      <c r="AP14" s="626" t="s">
        <v>259</v>
      </c>
      <c r="AQ14" s="627"/>
      <c r="AR14" s="627"/>
      <c r="AS14" s="627"/>
      <c r="AT14" s="627"/>
      <c r="AU14" s="627"/>
      <c r="AV14" s="627"/>
      <c r="AW14" s="627"/>
      <c r="AX14" s="627"/>
      <c r="AY14" s="627"/>
      <c r="AZ14" s="627"/>
      <c r="BA14" s="627"/>
      <c r="BB14" s="627"/>
      <c r="BC14" s="627"/>
      <c r="BD14" s="627"/>
      <c r="BE14" s="627"/>
      <c r="BF14" s="628"/>
      <c r="BG14" s="629">
        <v>49191</v>
      </c>
      <c r="BH14" s="630"/>
      <c r="BI14" s="630"/>
      <c r="BJ14" s="630"/>
      <c r="BK14" s="630"/>
      <c r="BL14" s="630"/>
      <c r="BM14" s="630"/>
      <c r="BN14" s="631"/>
      <c r="BO14" s="656">
        <v>1.9</v>
      </c>
      <c r="BP14" s="656"/>
      <c r="BQ14" s="656"/>
      <c r="BR14" s="656"/>
      <c r="BS14" s="657" t="s">
        <v>130</v>
      </c>
      <c r="BT14" s="657"/>
      <c r="BU14" s="657"/>
      <c r="BV14" s="657"/>
      <c r="BW14" s="657"/>
      <c r="BX14" s="657"/>
      <c r="BY14" s="657"/>
      <c r="BZ14" s="657"/>
      <c r="CA14" s="657"/>
      <c r="CB14" s="715"/>
      <c r="CD14" s="666" t="s">
        <v>260</v>
      </c>
      <c r="CE14" s="667"/>
      <c r="CF14" s="667"/>
      <c r="CG14" s="667"/>
      <c r="CH14" s="667"/>
      <c r="CI14" s="667"/>
      <c r="CJ14" s="667"/>
      <c r="CK14" s="667"/>
      <c r="CL14" s="667"/>
      <c r="CM14" s="667"/>
      <c r="CN14" s="667"/>
      <c r="CO14" s="667"/>
      <c r="CP14" s="667"/>
      <c r="CQ14" s="668"/>
      <c r="CR14" s="629">
        <v>339363</v>
      </c>
      <c r="CS14" s="630"/>
      <c r="CT14" s="630"/>
      <c r="CU14" s="630"/>
      <c r="CV14" s="630"/>
      <c r="CW14" s="630"/>
      <c r="CX14" s="630"/>
      <c r="CY14" s="631"/>
      <c r="CZ14" s="656">
        <v>3.3</v>
      </c>
      <c r="DA14" s="656"/>
      <c r="DB14" s="656"/>
      <c r="DC14" s="656"/>
      <c r="DD14" s="635">
        <v>2925</v>
      </c>
      <c r="DE14" s="630"/>
      <c r="DF14" s="630"/>
      <c r="DG14" s="630"/>
      <c r="DH14" s="630"/>
      <c r="DI14" s="630"/>
      <c r="DJ14" s="630"/>
      <c r="DK14" s="630"/>
      <c r="DL14" s="630"/>
      <c r="DM14" s="630"/>
      <c r="DN14" s="630"/>
      <c r="DO14" s="630"/>
      <c r="DP14" s="631"/>
      <c r="DQ14" s="635">
        <v>187098</v>
      </c>
      <c r="DR14" s="630"/>
      <c r="DS14" s="630"/>
      <c r="DT14" s="630"/>
      <c r="DU14" s="630"/>
      <c r="DV14" s="630"/>
      <c r="DW14" s="630"/>
      <c r="DX14" s="630"/>
      <c r="DY14" s="630"/>
      <c r="DZ14" s="630"/>
      <c r="EA14" s="630"/>
      <c r="EB14" s="630"/>
      <c r="EC14" s="674"/>
    </row>
    <row r="15" spans="2:143" ht="11.25" customHeight="1">
      <c r="B15" s="626" t="s">
        <v>261</v>
      </c>
      <c r="C15" s="627"/>
      <c r="D15" s="627"/>
      <c r="E15" s="627"/>
      <c r="F15" s="627"/>
      <c r="G15" s="627"/>
      <c r="H15" s="627"/>
      <c r="I15" s="627"/>
      <c r="J15" s="627"/>
      <c r="K15" s="627"/>
      <c r="L15" s="627"/>
      <c r="M15" s="627"/>
      <c r="N15" s="627"/>
      <c r="O15" s="627"/>
      <c r="P15" s="627"/>
      <c r="Q15" s="628"/>
      <c r="R15" s="629" t="s">
        <v>130</v>
      </c>
      <c r="S15" s="630"/>
      <c r="T15" s="630"/>
      <c r="U15" s="630"/>
      <c r="V15" s="630"/>
      <c r="W15" s="630"/>
      <c r="X15" s="630"/>
      <c r="Y15" s="631"/>
      <c r="Z15" s="656" t="s">
        <v>130</v>
      </c>
      <c r="AA15" s="656"/>
      <c r="AB15" s="656"/>
      <c r="AC15" s="656"/>
      <c r="AD15" s="657" t="s">
        <v>130</v>
      </c>
      <c r="AE15" s="657"/>
      <c r="AF15" s="657"/>
      <c r="AG15" s="657"/>
      <c r="AH15" s="657"/>
      <c r="AI15" s="657"/>
      <c r="AJ15" s="657"/>
      <c r="AK15" s="657"/>
      <c r="AL15" s="632" t="s">
        <v>130</v>
      </c>
      <c r="AM15" s="633"/>
      <c r="AN15" s="633"/>
      <c r="AO15" s="658"/>
      <c r="AP15" s="626" t="s">
        <v>262</v>
      </c>
      <c r="AQ15" s="627"/>
      <c r="AR15" s="627"/>
      <c r="AS15" s="627"/>
      <c r="AT15" s="627"/>
      <c r="AU15" s="627"/>
      <c r="AV15" s="627"/>
      <c r="AW15" s="627"/>
      <c r="AX15" s="627"/>
      <c r="AY15" s="627"/>
      <c r="AZ15" s="627"/>
      <c r="BA15" s="627"/>
      <c r="BB15" s="627"/>
      <c r="BC15" s="627"/>
      <c r="BD15" s="627"/>
      <c r="BE15" s="627"/>
      <c r="BF15" s="628"/>
      <c r="BG15" s="629">
        <v>132551</v>
      </c>
      <c r="BH15" s="630"/>
      <c r="BI15" s="630"/>
      <c r="BJ15" s="630"/>
      <c r="BK15" s="630"/>
      <c r="BL15" s="630"/>
      <c r="BM15" s="630"/>
      <c r="BN15" s="631"/>
      <c r="BO15" s="656">
        <v>5</v>
      </c>
      <c r="BP15" s="656"/>
      <c r="BQ15" s="656"/>
      <c r="BR15" s="656"/>
      <c r="BS15" s="657" t="s">
        <v>130</v>
      </c>
      <c r="BT15" s="657"/>
      <c r="BU15" s="657"/>
      <c r="BV15" s="657"/>
      <c r="BW15" s="657"/>
      <c r="BX15" s="657"/>
      <c r="BY15" s="657"/>
      <c r="BZ15" s="657"/>
      <c r="CA15" s="657"/>
      <c r="CB15" s="715"/>
      <c r="CD15" s="666" t="s">
        <v>263</v>
      </c>
      <c r="CE15" s="667"/>
      <c r="CF15" s="667"/>
      <c r="CG15" s="667"/>
      <c r="CH15" s="667"/>
      <c r="CI15" s="667"/>
      <c r="CJ15" s="667"/>
      <c r="CK15" s="667"/>
      <c r="CL15" s="667"/>
      <c r="CM15" s="667"/>
      <c r="CN15" s="667"/>
      <c r="CO15" s="667"/>
      <c r="CP15" s="667"/>
      <c r="CQ15" s="668"/>
      <c r="CR15" s="629">
        <v>917775</v>
      </c>
      <c r="CS15" s="630"/>
      <c r="CT15" s="630"/>
      <c r="CU15" s="630"/>
      <c r="CV15" s="630"/>
      <c r="CW15" s="630"/>
      <c r="CX15" s="630"/>
      <c r="CY15" s="631"/>
      <c r="CZ15" s="656">
        <v>8.8000000000000007</v>
      </c>
      <c r="DA15" s="656"/>
      <c r="DB15" s="656"/>
      <c r="DC15" s="656"/>
      <c r="DD15" s="635">
        <v>212178</v>
      </c>
      <c r="DE15" s="630"/>
      <c r="DF15" s="630"/>
      <c r="DG15" s="630"/>
      <c r="DH15" s="630"/>
      <c r="DI15" s="630"/>
      <c r="DJ15" s="630"/>
      <c r="DK15" s="630"/>
      <c r="DL15" s="630"/>
      <c r="DM15" s="630"/>
      <c r="DN15" s="630"/>
      <c r="DO15" s="630"/>
      <c r="DP15" s="631"/>
      <c r="DQ15" s="635">
        <v>549881</v>
      </c>
      <c r="DR15" s="630"/>
      <c r="DS15" s="630"/>
      <c r="DT15" s="630"/>
      <c r="DU15" s="630"/>
      <c r="DV15" s="630"/>
      <c r="DW15" s="630"/>
      <c r="DX15" s="630"/>
      <c r="DY15" s="630"/>
      <c r="DZ15" s="630"/>
      <c r="EA15" s="630"/>
      <c r="EB15" s="630"/>
      <c r="EC15" s="674"/>
    </row>
    <row r="16" spans="2:143" ht="11.25" customHeight="1">
      <c r="B16" s="626" t="s">
        <v>264</v>
      </c>
      <c r="C16" s="627"/>
      <c r="D16" s="627"/>
      <c r="E16" s="627"/>
      <c r="F16" s="627"/>
      <c r="G16" s="627"/>
      <c r="H16" s="627"/>
      <c r="I16" s="627"/>
      <c r="J16" s="627"/>
      <c r="K16" s="627"/>
      <c r="L16" s="627"/>
      <c r="M16" s="627"/>
      <c r="N16" s="627"/>
      <c r="O16" s="627"/>
      <c r="P16" s="627"/>
      <c r="Q16" s="628"/>
      <c r="R16" s="629">
        <v>9938</v>
      </c>
      <c r="S16" s="630"/>
      <c r="T16" s="630"/>
      <c r="U16" s="630"/>
      <c r="V16" s="630"/>
      <c r="W16" s="630"/>
      <c r="X16" s="630"/>
      <c r="Y16" s="631"/>
      <c r="Z16" s="656">
        <v>0.1</v>
      </c>
      <c r="AA16" s="656"/>
      <c r="AB16" s="656"/>
      <c r="AC16" s="656"/>
      <c r="AD16" s="657">
        <v>9938</v>
      </c>
      <c r="AE16" s="657"/>
      <c r="AF16" s="657"/>
      <c r="AG16" s="657"/>
      <c r="AH16" s="657"/>
      <c r="AI16" s="657"/>
      <c r="AJ16" s="657"/>
      <c r="AK16" s="657"/>
      <c r="AL16" s="632">
        <v>0.2</v>
      </c>
      <c r="AM16" s="633"/>
      <c r="AN16" s="633"/>
      <c r="AO16" s="658"/>
      <c r="AP16" s="626" t="s">
        <v>265</v>
      </c>
      <c r="AQ16" s="627"/>
      <c r="AR16" s="627"/>
      <c r="AS16" s="627"/>
      <c r="AT16" s="627"/>
      <c r="AU16" s="627"/>
      <c r="AV16" s="627"/>
      <c r="AW16" s="627"/>
      <c r="AX16" s="627"/>
      <c r="AY16" s="627"/>
      <c r="AZ16" s="627"/>
      <c r="BA16" s="627"/>
      <c r="BB16" s="627"/>
      <c r="BC16" s="627"/>
      <c r="BD16" s="627"/>
      <c r="BE16" s="627"/>
      <c r="BF16" s="628"/>
      <c r="BG16" s="629" t="s">
        <v>130</v>
      </c>
      <c r="BH16" s="630"/>
      <c r="BI16" s="630"/>
      <c r="BJ16" s="630"/>
      <c r="BK16" s="630"/>
      <c r="BL16" s="630"/>
      <c r="BM16" s="630"/>
      <c r="BN16" s="631"/>
      <c r="BO16" s="656" t="s">
        <v>130</v>
      </c>
      <c r="BP16" s="656"/>
      <c r="BQ16" s="656"/>
      <c r="BR16" s="656"/>
      <c r="BS16" s="657" t="s">
        <v>130</v>
      </c>
      <c r="BT16" s="657"/>
      <c r="BU16" s="657"/>
      <c r="BV16" s="657"/>
      <c r="BW16" s="657"/>
      <c r="BX16" s="657"/>
      <c r="BY16" s="657"/>
      <c r="BZ16" s="657"/>
      <c r="CA16" s="657"/>
      <c r="CB16" s="715"/>
      <c r="CD16" s="666" t="s">
        <v>266</v>
      </c>
      <c r="CE16" s="667"/>
      <c r="CF16" s="667"/>
      <c r="CG16" s="667"/>
      <c r="CH16" s="667"/>
      <c r="CI16" s="667"/>
      <c r="CJ16" s="667"/>
      <c r="CK16" s="667"/>
      <c r="CL16" s="667"/>
      <c r="CM16" s="667"/>
      <c r="CN16" s="667"/>
      <c r="CO16" s="667"/>
      <c r="CP16" s="667"/>
      <c r="CQ16" s="668"/>
      <c r="CR16" s="629">
        <v>66598</v>
      </c>
      <c r="CS16" s="630"/>
      <c r="CT16" s="630"/>
      <c r="CU16" s="630"/>
      <c r="CV16" s="630"/>
      <c r="CW16" s="630"/>
      <c r="CX16" s="630"/>
      <c r="CY16" s="631"/>
      <c r="CZ16" s="656">
        <v>0.6</v>
      </c>
      <c r="DA16" s="656"/>
      <c r="DB16" s="656"/>
      <c r="DC16" s="656"/>
      <c r="DD16" s="635" t="s">
        <v>130</v>
      </c>
      <c r="DE16" s="630"/>
      <c r="DF16" s="630"/>
      <c r="DG16" s="630"/>
      <c r="DH16" s="630"/>
      <c r="DI16" s="630"/>
      <c r="DJ16" s="630"/>
      <c r="DK16" s="630"/>
      <c r="DL16" s="630"/>
      <c r="DM16" s="630"/>
      <c r="DN16" s="630"/>
      <c r="DO16" s="630"/>
      <c r="DP16" s="631"/>
      <c r="DQ16" s="635">
        <v>125</v>
      </c>
      <c r="DR16" s="630"/>
      <c r="DS16" s="630"/>
      <c r="DT16" s="630"/>
      <c r="DU16" s="630"/>
      <c r="DV16" s="630"/>
      <c r="DW16" s="630"/>
      <c r="DX16" s="630"/>
      <c r="DY16" s="630"/>
      <c r="DZ16" s="630"/>
      <c r="EA16" s="630"/>
      <c r="EB16" s="630"/>
      <c r="EC16" s="674"/>
    </row>
    <row r="17" spans="2:133" ht="11.25" customHeight="1">
      <c r="B17" s="626" t="s">
        <v>267</v>
      </c>
      <c r="C17" s="627"/>
      <c r="D17" s="627"/>
      <c r="E17" s="627"/>
      <c r="F17" s="627"/>
      <c r="G17" s="627"/>
      <c r="H17" s="627"/>
      <c r="I17" s="627"/>
      <c r="J17" s="627"/>
      <c r="K17" s="627"/>
      <c r="L17" s="627"/>
      <c r="M17" s="627"/>
      <c r="N17" s="627"/>
      <c r="O17" s="627"/>
      <c r="P17" s="627"/>
      <c r="Q17" s="628"/>
      <c r="R17" s="629">
        <v>51025</v>
      </c>
      <c r="S17" s="630"/>
      <c r="T17" s="630"/>
      <c r="U17" s="630"/>
      <c r="V17" s="630"/>
      <c r="W17" s="630"/>
      <c r="X17" s="630"/>
      <c r="Y17" s="631"/>
      <c r="Z17" s="656">
        <v>0.5</v>
      </c>
      <c r="AA17" s="656"/>
      <c r="AB17" s="656"/>
      <c r="AC17" s="656"/>
      <c r="AD17" s="657">
        <v>51025</v>
      </c>
      <c r="AE17" s="657"/>
      <c r="AF17" s="657"/>
      <c r="AG17" s="657"/>
      <c r="AH17" s="657"/>
      <c r="AI17" s="657"/>
      <c r="AJ17" s="657"/>
      <c r="AK17" s="657"/>
      <c r="AL17" s="632">
        <v>1.1000000000000001</v>
      </c>
      <c r="AM17" s="633"/>
      <c r="AN17" s="633"/>
      <c r="AO17" s="658"/>
      <c r="AP17" s="626" t="s">
        <v>268</v>
      </c>
      <c r="AQ17" s="627"/>
      <c r="AR17" s="627"/>
      <c r="AS17" s="627"/>
      <c r="AT17" s="627"/>
      <c r="AU17" s="627"/>
      <c r="AV17" s="627"/>
      <c r="AW17" s="627"/>
      <c r="AX17" s="627"/>
      <c r="AY17" s="627"/>
      <c r="AZ17" s="627"/>
      <c r="BA17" s="627"/>
      <c r="BB17" s="627"/>
      <c r="BC17" s="627"/>
      <c r="BD17" s="627"/>
      <c r="BE17" s="627"/>
      <c r="BF17" s="628"/>
      <c r="BG17" s="629" t="s">
        <v>130</v>
      </c>
      <c r="BH17" s="630"/>
      <c r="BI17" s="630"/>
      <c r="BJ17" s="630"/>
      <c r="BK17" s="630"/>
      <c r="BL17" s="630"/>
      <c r="BM17" s="630"/>
      <c r="BN17" s="631"/>
      <c r="BO17" s="656" t="s">
        <v>130</v>
      </c>
      <c r="BP17" s="656"/>
      <c r="BQ17" s="656"/>
      <c r="BR17" s="656"/>
      <c r="BS17" s="657" t="s">
        <v>130</v>
      </c>
      <c r="BT17" s="657"/>
      <c r="BU17" s="657"/>
      <c r="BV17" s="657"/>
      <c r="BW17" s="657"/>
      <c r="BX17" s="657"/>
      <c r="BY17" s="657"/>
      <c r="BZ17" s="657"/>
      <c r="CA17" s="657"/>
      <c r="CB17" s="715"/>
      <c r="CD17" s="666" t="s">
        <v>269</v>
      </c>
      <c r="CE17" s="667"/>
      <c r="CF17" s="667"/>
      <c r="CG17" s="667"/>
      <c r="CH17" s="667"/>
      <c r="CI17" s="667"/>
      <c r="CJ17" s="667"/>
      <c r="CK17" s="667"/>
      <c r="CL17" s="667"/>
      <c r="CM17" s="667"/>
      <c r="CN17" s="667"/>
      <c r="CO17" s="667"/>
      <c r="CP17" s="667"/>
      <c r="CQ17" s="668"/>
      <c r="CR17" s="629">
        <v>570116</v>
      </c>
      <c r="CS17" s="630"/>
      <c r="CT17" s="630"/>
      <c r="CU17" s="630"/>
      <c r="CV17" s="630"/>
      <c r="CW17" s="630"/>
      <c r="CX17" s="630"/>
      <c r="CY17" s="631"/>
      <c r="CZ17" s="656">
        <v>5.5</v>
      </c>
      <c r="DA17" s="656"/>
      <c r="DB17" s="656"/>
      <c r="DC17" s="656"/>
      <c r="DD17" s="635" t="s">
        <v>130</v>
      </c>
      <c r="DE17" s="630"/>
      <c r="DF17" s="630"/>
      <c r="DG17" s="630"/>
      <c r="DH17" s="630"/>
      <c r="DI17" s="630"/>
      <c r="DJ17" s="630"/>
      <c r="DK17" s="630"/>
      <c r="DL17" s="630"/>
      <c r="DM17" s="630"/>
      <c r="DN17" s="630"/>
      <c r="DO17" s="630"/>
      <c r="DP17" s="631"/>
      <c r="DQ17" s="635">
        <v>540676</v>
      </c>
      <c r="DR17" s="630"/>
      <c r="DS17" s="630"/>
      <c r="DT17" s="630"/>
      <c r="DU17" s="630"/>
      <c r="DV17" s="630"/>
      <c r="DW17" s="630"/>
      <c r="DX17" s="630"/>
      <c r="DY17" s="630"/>
      <c r="DZ17" s="630"/>
      <c r="EA17" s="630"/>
      <c r="EB17" s="630"/>
      <c r="EC17" s="674"/>
    </row>
    <row r="18" spans="2:133" ht="11.25" customHeight="1">
      <c r="B18" s="626" t="s">
        <v>270</v>
      </c>
      <c r="C18" s="627"/>
      <c r="D18" s="627"/>
      <c r="E18" s="627"/>
      <c r="F18" s="627"/>
      <c r="G18" s="627"/>
      <c r="H18" s="627"/>
      <c r="I18" s="627"/>
      <c r="J18" s="627"/>
      <c r="K18" s="627"/>
      <c r="L18" s="627"/>
      <c r="M18" s="627"/>
      <c r="N18" s="627"/>
      <c r="O18" s="627"/>
      <c r="P18" s="627"/>
      <c r="Q18" s="628"/>
      <c r="R18" s="629">
        <v>34149</v>
      </c>
      <c r="S18" s="630"/>
      <c r="T18" s="630"/>
      <c r="U18" s="630"/>
      <c r="V18" s="630"/>
      <c r="W18" s="630"/>
      <c r="X18" s="630"/>
      <c r="Y18" s="631"/>
      <c r="Z18" s="656">
        <v>0.3</v>
      </c>
      <c r="AA18" s="656"/>
      <c r="AB18" s="656"/>
      <c r="AC18" s="656"/>
      <c r="AD18" s="657">
        <v>33531</v>
      </c>
      <c r="AE18" s="657"/>
      <c r="AF18" s="657"/>
      <c r="AG18" s="657"/>
      <c r="AH18" s="657"/>
      <c r="AI18" s="657"/>
      <c r="AJ18" s="657"/>
      <c r="AK18" s="657"/>
      <c r="AL18" s="632">
        <v>0.80000001192092896</v>
      </c>
      <c r="AM18" s="633"/>
      <c r="AN18" s="633"/>
      <c r="AO18" s="658"/>
      <c r="AP18" s="626" t="s">
        <v>271</v>
      </c>
      <c r="AQ18" s="627"/>
      <c r="AR18" s="627"/>
      <c r="AS18" s="627"/>
      <c r="AT18" s="627"/>
      <c r="AU18" s="627"/>
      <c r="AV18" s="627"/>
      <c r="AW18" s="627"/>
      <c r="AX18" s="627"/>
      <c r="AY18" s="627"/>
      <c r="AZ18" s="627"/>
      <c r="BA18" s="627"/>
      <c r="BB18" s="627"/>
      <c r="BC18" s="627"/>
      <c r="BD18" s="627"/>
      <c r="BE18" s="627"/>
      <c r="BF18" s="628"/>
      <c r="BG18" s="629" t="s">
        <v>130</v>
      </c>
      <c r="BH18" s="630"/>
      <c r="BI18" s="630"/>
      <c r="BJ18" s="630"/>
      <c r="BK18" s="630"/>
      <c r="BL18" s="630"/>
      <c r="BM18" s="630"/>
      <c r="BN18" s="631"/>
      <c r="BO18" s="656" t="s">
        <v>130</v>
      </c>
      <c r="BP18" s="656"/>
      <c r="BQ18" s="656"/>
      <c r="BR18" s="656"/>
      <c r="BS18" s="657" t="s">
        <v>130</v>
      </c>
      <c r="BT18" s="657"/>
      <c r="BU18" s="657"/>
      <c r="BV18" s="657"/>
      <c r="BW18" s="657"/>
      <c r="BX18" s="657"/>
      <c r="BY18" s="657"/>
      <c r="BZ18" s="657"/>
      <c r="CA18" s="657"/>
      <c r="CB18" s="715"/>
      <c r="CD18" s="666" t="s">
        <v>272</v>
      </c>
      <c r="CE18" s="667"/>
      <c r="CF18" s="667"/>
      <c r="CG18" s="667"/>
      <c r="CH18" s="667"/>
      <c r="CI18" s="667"/>
      <c r="CJ18" s="667"/>
      <c r="CK18" s="667"/>
      <c r="CL18" s="667"/>
      <c r="CM18" s="667"/>
      <c r="CN18" s="667"/>
      <c r="CO18" s="667"/>
      <c r="CP18" s="667"/>
      <c r="CQ18" s="668"/>
      <c r="CR18" s="629" t="s">
        <v>130</v>
      </c>
      <c r="CS18" s="630"/>
      <c r="CT18" s="630"/>
      <c r="CU18" s="630"/>
      <c r="CV18" s="630"/>
      <c r="CW18" s="630"/>
      <c r="CX18" s="630"/>
      <c r="CY18" s="631"/>
      <c r="CZ18" s="656" t="s">
        <v>130</v>
      </c>
      <c r="DA18" s="656"/>
      <c r="DB18" s="656"/>
      <c r="DC18" s="656"/>
      <c r="DD18" s="635" t="s">
        <v>130</v>
      </c>
      <c r="DE18" s="630"/>
      <c r="DF18" s="630"/>
      <c r="DG18" s="630"/>
      <c r="DH18" s="630"/>
      <c r="DI18" s="630"/>
      <c r="DJ18" s="630"/>
      <c r="DK18" s="630"/>
      <c r="DL18" s="630"/>
      <c r="DM18" s="630"/>
      <c r="DN18" s="630"/>
      <c r="DO18" s="630"/>
      <c r="DP18" s="631"/>
      <c r="DQ18" s="635" t="s">
        <v>130</v>
      </c>
      <c r="DR18" s="630"/>
      <c r="DS18" s="630"/>
      <c r="DT18" s="630"/>
      <c r="DU18" s="630"/>
      <c r="DV18" s="630"/>
      <c r="DW18" s="630"/>
      <c r="DX18" s="630"/>
      <c r="DY18" s="630"/>
      <c r="DZ18" s="630"/>
      <c r="EA18" s="630"/>
      <c r="EB18" s="630"/>
      <c r="EC18" s="674"/>
    </row>
    <row r="19" spans="2:133" ht="11.25" customHeight="1">
      <c r="B19" s="626" t="s">
        <v>273</v>
      </c>
      <c r="C19" s="627"/>
      <c r="D19" s="627"/>
      <c r="E19" s="627"/>
      <c r="F19" s="627"/>
      <c r="G19" s="627"/>
      <c r="H19" s="627"/>
      <c r="I19" s="627"/>
      <c r="J19" s="627"/>
      <c r="K19" s="627"/>
      <c r="L19" s="627"/>
      <c r="M19" s="627"/>
      <c r="N19" s="627"/>
      <c r="O19" s="627"/>
      <c r="P19" s="627"/>
      <c r="Q19" s="628"/>
      <c r="R19" s="629">
        <v>16569</v>
      </c>
      <c r="S19" s="630"/>
      <c r="T19" s="630"/>
      <c r="U19" s="630"/>
      <c r="V19" s="630"/>
      <c r="W19" s="630"/>
      <c r="X19" s="630"/>
      <c r="Y19" s="631"/>
      <c r="Z19" s="656">
        <v>0.2</v>
      </c>
      <c r="AA19" s="656"/>
      <c r="AB19" s="656"/>
      <c r="AC19" s="656"/>
      <c r="AD19" s="657">
        <v>16569</v>
      </c>
      <c r="AE19" s="657"/>
      <c r="AF19" s="657"/>
      <c r="AG19" s="657"/>
      <c r="AH19" s="657"/>
      <c r="AI19" s="657"/>
      <c r="AJ19" s="657"/>
      <c r="AK19" s="657"/>
      <c r="AL19" s="632">
        <v>0.4</v>
      </c>
      <c r="AM19" s="633"/>
      <c r="AN19" s="633"/>
      <c r="AO19" s="658"/>
      <c r="AP19" s="626" t="s">
        <v>274</v>
      </c>
      <c r="AQ19" s="627"/>
      <c r="AR19" s="627"/>
      <c r="AS19" s="627"/>
      <c r="AT19" s="627"/>
      <c r="AU19" s="627"/>
      <c r="AV19" s="627"/>
      <c r="AW19" s="627"/>
      <c r="AX19" s="627"/>
      <c r="AY19" s="627"/>
      <c r="AZ19" s="627"/>
      <c r="BA19" s="627"/>
      <c r="BB19" s="627"/>
      <c r="BC19" s="627"/>
      <c r="BD19" s="627"/>
      <c r="BE19" s="627"/>
      <c r="BF19" s="628"/>
      <c r="BG19" s="629">
        <v>202648</v>
      </c>
      <c r="BH19" s="630"/>
      <c r="BI19" s="630"/>
      <c r="BJ19" s="630"/>
      <c r="BK19" s="630"/>
      <c r="BL19" s="630"/>
      <c r="BM19" s="630"/>
      <c r="BN19" s="631"/>
      <c r="BO19" s="656">
        <v>7.6</v>
      </c>
      <c r="BP19" s="656"/>
      <c r="BQ19" s="656"/>
      <c r="BR19" s="656"/>
      <c r="BS19" s="657" t="s">
        <v>130</v>
      </c>
      <c r="BT19" s="657"/>
      <c r="BU19" s="657"/>
      <c r="BV19" s="657"/>
      <c r="BW19" s="657"/>
      <c r="BX19" s="657"/>
      <c r="BY19" s="657"/>
      <c r="BZ19" s="657"/>
      <c r="CA19" s="657"/>
      <c r="CB19" s="715"/>
      <c r="CD19" s="666" t="s">
        <v>275</v>
      </c>
      <c r="CE19" s="667"/>
      <c r="CF19" s="667"/>
      <c r="CG19" s="667"/>
      <c r="CH19" s="667"/>
      <c r="CI19" s="667"/>
      <c r="CJ19" s="667"/>
      <c r="CK19" s="667"/>
      <c r="CL19" s="667"/>
      <c r="CM19" s="667"/>
      <c r="CN19" s="667"/>
      <c r="CO19" s="667"/>
      <c r="CP19" s="667"/>
      <c r="CQ19" s="668"/>
      <c r="CR19" s="629" t="s">
        <v>130</v>
      </c>
      <c r="CS19" s="630"/>
      <c r="CT19" s="630"/>
      <c r="CU19" s="630"/>
      <c r="CV19" s="630"/>
      <c r="CW19" s="630"/>
      <c r="CX19" s="630"/>
      <c r="CY19" s="631"/>
      <c r="CZ19" s="656" t="s">
        <v>130</v>
      </c>
      <c r="DA19" s="656"/>
      <c r="DB19" s="656"/>
      <c r="DC19" s="656"/>
      <c r="DD19" s="635" t="s">
        <v>130</v>
      </c>
      <c r="DE19" s="630"/>
      <c r="DF19" s="630"/>
      <c r="DG19" s="630"/>
      <c r="DH19" s="630"/>
      <c r="DI19" s="630"/>
      <c r="DJ19" s="630"/>
      <c r="DK19" s="630"/>
      <c r="DL19" s="630"/>
      <c r="DM19" s="630"/>
      <c r="DN19" s="630"/>
      <c r="DO19" s="630"/>
      <c r="DP19" s="631"/>
      <c r="DQ19" s="635" t="s">
        <v>130</v>
      </c>
      <c r="DR19" s="630"/>
      <c r="DS19" s="630"/>
      <c r="DT19" s="630"/>
      <c r="DU19" s="630"/>
      <c r="DV19" s="630"/>
      <c r="DW19" s="630"/>
      <c r="DX19" s="630"/>
      <c r="DY19" s="630"/>
      <c r="DZ19" s="630"/>
      <c r="EA19" s="630"/>
      <c r="EB19" s="630"/>
      <c r="EC19" s="674"/>
    </row>
    <row r="20" spans="2:133" ht="11.25" customHeight="1">
      <c r="B20" s="626" t="s">
        <v>276</v>
      </c>
      <c r="C20" s="627"/>
      <c r="D20" s="627"/>
      <c r="E20" s="627"/>
      <c r="F20" s="627"/>
      <c r="G20" s="627"/>
      <c r="H20" s="627"/>
      <c r="I20" s="627"/>
      <c r="J20" s="627"/>
      <c r="K20" s="627"/>
      <c r="L20" s="627"/>
      <c r="M20" s="627"/>
      <c r="N20" s="627"/>
      <c r="O20" s="627"/>
      <c r="P20" s="627"/>
      <c r="Q20" s="628"/>
      <c r="R20" s="629">
        <v>2805</v>
      </c>
      <c r="S20" s="630"/>
      <c r="T20" s="630"/>
      <c r="U20" s="630"/>
      <c r="V20" s="630"/>
      <c r="W20" s="630"/>
      <c r="X20" s="630"/>
      <c r="Y20" s="631"/>
      <c r="Z20" s="656">
        <v>0</v>
      </c>
      <c r="AA20" s="656"/>
      <c r="AB20" s="656"/>
      <c r="AC20" s="656"/>
      <c r="AD20" s="657">
        <v>2805</v>
      </c>
      <c r="AE20" s="657"/>
      <c r="AF20" s="657"/>
      <c r="AG20" s="657"/>
      <c r="AH20" s="657"/>
      <c r="AI20" s="657"/>
      <c r="AJ20" s="657"/>
      <c r="AK20" s="657"/>
      <c r="AL20" s="632">
        <v>0.1</v>
      </c>
      <c r="AM20" s="633"/>
      <c r="AN20" s="633"/>
      <c r="AO20" s="658"/>
      <c r="AP20" s="626" t="s">
        <v>277</v>
      </c>
      <c r="AQ20" s="627"/>
      <c r="AR20" s="627"/>
      <c r="AS20" s="627"/>
      <c r="AT20" s="627"/>
      <c r="AU20" s="627"/>
      <c r="AV20" s="627"/>
      <c r="AW20" s="627"/>
      <c r="AX20" s="627"/>
      <c r="AY20" s="627"/>
      <c r="AZ20" s="627"/>
      <c r="BA20" s="627"/>
      <c r="BB20" s="627"/>
      <c r="BC20" s="627"/>
      <c r="BD20" s="627"/>
      <c r="BE20" s="627"/>
      <c r="BF20" s="628"/>
      <c r="BG20" s="629">
        <v>202648</v>
      </c>
      <c r="BH20" s="630"/>
      <c r="BI20" s="630"/>
      <c r="BJ20" s="630"/>
      <c r="BK20" s="630"/>
      <c r="BL20" s="630"/>
      <c r="BM20" s="630"/>
      <c r="BN20" s="631"/>
      <c r="BO20" s="656">
        <v>7.6</v>
      </c>
      <c r="BP20" s="656"/>
      <c r="BQ20" s="656"/>
      <c r="BR20" s="656"/>
      <c r="BS20" s="657" t="s">
        <v>130</v>
      </c>
      <c r="BT20" s="657"/>
      <c r="BU20" s="657"/>
      <c r="BV20" s="657"/>
      <c r="BW20" s="657"/>
      <c r="BX20" s="657"/>
      <c r="BY20" s="657"/>
      <c r="BZ20" s="657"/>
      <c r="CA20" s="657"/>
      <c r="CB20" s="715"/>
      <c r="CD20" s="666" t="s">
        <v>278</v>
      </c>
      <c r="CE20" s="667"/>
      <c r="CF20" s="667"/>
      <c r="CG20" s="667"/>
      <c r="CH20" s="667"/>
      <c r="CI20" s="667"/>
      <c r="CJ20" s="667"/>
      <c r="CK20" s="667"/>
      <c r="CL20" s="667"/>
      <c r="CM20" s="667"/>
      <c r="CN20" s="667"/>
      <c r="CO20" s="667"/>
      <c r="CP20" s="667"/>
      <c r="CQ20" s="668"/>
      <c r="CR20" s="629">
        <v>10386127</v>
      </c>
      <c r="CS20" s="630"/>
      <c r="CT20" s="630"/>
      <c r="CU20" s="630"/>
      <c r="CV20" s="630"/>
      <c r="CW20" s="630"/>
      <c r="CX20" s="630"/>
      <c r="CY20" s="631"/>
      <c r="CZ20" s="656">
        <v>100</v>
      </c>
      <c r="DA20" s="656"/>
      <c r="DB20" s="656"/>
      <c r="DC20" s="656"/>
      <c r="DD20" s="635">
        <v>649777</v>
      </c>
      <c r="DE20" s="630"/>
      <c r="DF20" s="630"/>
      <c r="DG20" s="630"/>
      <c r="DH20" s="630"/>
      <c r="DI20" s="630"/>
      <c r="DJ20" s="630"/>
      <c r="DK20" s="630"/>
      <c r="DL20" s="630"/>
      <c r="DM20" s="630"/>
      <c r="DN20" s="630"/>
      <c r="DO20" s="630"/>
      <c r="DP20" s="631"/>
      <c r="DQ20" s="635">
        <v>6122399</v>
      </c>
      <c r="DR20" s="630"/>
      <c r="DS20" s="630"/>
      <c r="DT20" s="630"/>
      <c r="DU20" s="630"/>
      <c r="DV20" s="630"/>
      <c r="DW20" s="630"/>
      <c r="DX20" s="630"/>
      <c r="DY20" s="630"/>
      <c r="DZ20" s="630"/>
      <c r="EA20" s="630"/>
      <c r="EB20" s="630"/>
      <c r="EC20" s="674"/>
    </row>
    <row r="21" spans="2:133" ht="11.25" customHeight="1">
      <c r="B21" s="626" t="s">
        <v>279</v>
      </c>
      <c r="C21" s="627"/>
      <c r="D21" s="627"/>
      <c r="E21" s="627"/>
      <c r="F21" s="627"/>
      <c r="G21" s="627"/>
      <c r="H21" s="627"/>
      <c r="I21" s="627"/>
      <c r="J21" s="627"/>
      <c r="K21" s="627"/>
      <c r="L21" s="627"/>
      <c r="M21" s="627"/>
      <c r="N21" s="627"/>
      <c r="O21" s="627"/>
      <c r="P21" s="627"/>
      <c r="Q21" s="628"/>
      <c r="R21" s="629">
        <v>1402</v>
      </c>
      <c r="S21" s="630"/>
      <c r="T21" s="630"/>
      <c r="U21" s="630"/>
      <c r="V21" s="630"/>
      <c r="W21" s="630"/>
      <c r="X21" s="630"/>
      <c r="Y21" s="631"/>
      <c r="Z21" s="656">
        <v>0</v>
      </c>
      <c r="AA21" s="656"/>
      <c r="AB21" s="656"/>
      <c r="AC21" s="656"/>
      <c r="AD21" s="657">
        <v>1402</v>
      </c>
      <c r="AE21" s="657"/>
      <c r="AF21" s="657"/>
      <c r="AG21" s="657"/>
      <c r="AH21" s="657"/>
      <c r="AI21" s="657"/>
      <c r="AJ21" s="657"/>
      <c r="AK21" s="657"/>
      <c r="AL21" s="632">
        <v>0</v>
      </c>
      <c r="AM21" s="633"/>
      <c r="AN21" s="633"/>
      <c r="AO21" s="658"/>
      <c r="AP21" s="722" t="s">
        <v>280</v>
      </c>
      <c r="AQ21" s="729"/>
      <c r="AR21" s="729"/>
      <c r="AS21" s="729"/>
      <c r="AT21" s="729"/>
      <c r="AU21" s="729"/>
      <c r="AV21" s="729"/>
      <c r="AW21" s="729"/>
      <c r="AX21" s="729"/>
      <c r="AY21" s="729"/>
      <c r="AZ21" s="729"/>
      <c r="BA21" s="729"/>
      <c r="BB21" s="729"/>
      <c r="BC21" s="729"/>
      <c r="BD21" s="729"/>
      <c r="BE21" s="729"/>
      <c r="BF21" s="724"/>
      <c r="BG21" s="629">
        <v>19</v>
      </c>
      <c r="BH21" s="630"/>
      <c r="BI21" s="630"/>
      <c r="BJ21" s="630"/>
      <c r="BK21" s="630"/>
      <c r="BL21" s="630"/>
      <c r="BM21" s="630"/>
      <c r="BN21" s="631"/>
      <c r="BO21" s="656">
        <v>0</v>
      </c>
      <c r="BP21" s="656"/>
      <c r="BQ21" s="656"/>
      <c r="BR21" s="656"/>
      <c r="BS21" s="657" t="s">
        <v>130</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c r="B22" s="692" t="s">
        <v>281</v>
      </c>
      <c r="C22" s="693"/>
      <c r="D22" s="693"/>
      <c r="E22" s="693"/>
      <c r="F22" s="693"/>
      <c r="G22" s="693"/>
      <c r="H22" s="693"/>
      <c r="I22" s="693"/>
      <c r="J22" s="693"/>
      <c r="K22" s="693"/>
      <c r="L22" s="693"/>
      <c r="M22" s="693"/>
      <c r="N22" s="693"/>
      <c r="O22" s="693"/>
      <c r="P22" s="693"/>
      <c r="Q22" s="694"/>
      <c r="R22" s="629">
        <v>13373</v>
      </c>
      <c r="S22" s="630"/>
      <c r="T22" s="630"/>
      <c r="U22" s="630"/>
      <c r="V22" s="630"/>
      <c r="W22" s="630"/>
      <c r="X22" s="630"/>
      <c r="Y22" s="631"/>
      <c r="Z22" s="656">
        <v>0.1</v>
      </c>
      <c r="AA22" s="656"/>
      <c r="AB22" s="656"/>
      <c r="AC22" s="656"/>
      <c r="AD22" s="657">
        <v>12755</v>
      </c>
      <c r="AE22" s="657"/>
      <c r="AF22" s="657"/>
      <c r="AG22" s="657"/>
      <c r="AH22" s="657"/>
      <c r="AI22" s="657"/>
      <c r="AJ22" s="657"/>
      <c r="AK22" s="657"/>
      <c r="AL22" s="632">
        <v>0.30000001192092896</v>
      </c>
      <c r="AM22" s="633"/>
      <c r="AN22" s="633"/>
      <c r="AO22" s="658"/>
      <c r="AP22" s="722" t="s">
        <v>282</v>
      </c>
      <c r="AQ22" s="729"/>
      <c r="AR22" s="729"/>
      <c r="AS22" s="729"/>
      <c r="AT22" s="729"/>
      <c r="AU22" s="729"/>
      <c r="AV22" s="729"/>
      <c r="AW22" s="729"/>
      <c r="AX22" s="729"/>
      <c r="AY22" s="729"/>
      <c r="AZ22" s="729"/>
      <c r="BA22" s="729"/>
      <c r="BB22" s="729"/>
      <c r="BC22" s="729"/>
      <c r="BD22" s="729"/>
      <c r="BE22" s="729"/>
      <c r="BF22" s="724"/>
      <c r="BG22" s="629" t="s">
        <v>130</v>
      </c>
      <c r="BH22" s="630"/>
      <c r="BI22" s="630"/>
      <c r="BJ22" s="630"/>
      <c r="BK22" s="630"/>
      <c r="BL22" s="630"/>
      <c r="BM22" s="630"/>
      <c r="BN22" s="631"/>
      <c r="BO22" s="656" t="s">
        <v>130</v>
      </c>
      <c r="BP22" s="656"/>
      <c r="BQ22" s="656"/>
      <c r="BR22" s="656"/>
      <c r="BS22" s="657" t="s">
        <v>130</v>
      </c>
      <c r="BT22" s="657"/>
      <c r="BU22" s="657"/>
      <c r="BV22" s="657"/>
      <c r="BW22" s="657"/>
      <c r="BX22" s="657"/>
      <c r="BY22" s="657"/>
      <c r="BZ22" s="657"/>
      <c r="CA22" s="657"/>
      <c r="CB22" s="715"/>
      <c r="CD22" s="731" t="s">
        <v>283</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c r="B23" s="626" t="s">
        <v>284</v>
      </c>
      <c r="C23" s="627"/>
      <c r="D23" s="627"/>
      <c r="E23" s="627"/>
      <c r="F23" s="627"/>
      <c r="G23" s="627"/>
      <c r="H23" s="627"/>
      <c r="I23" s="627"/>
      <c r="J23" s="627"/>
      <c r="K23" s="627"/>
      <c r="L23" s="627"/>
      <c r="M23" s="627"/>
      <c r="N23" s="627"/>
      <c r="O23" s="627"/>
      <c r="P23" s="627"/>
      <c r="Q23" s="628"/>
      <c r="R23" s="629">
        <v>1350855</v>
      </c>
      <c r="S23" s="630"/>
      <c r="T23" s="630"/>
      <c r="U23" s="630"/>
      <c r="V23" s="630"/>
      <c r="W23" s="630"/>
      <c r="X23" s="630"/>
      <c r="Y23" s="631"/>
      <c r="Z23" s="656">
        <v>12.3</v>
      </c>
      <c r="AA23" s="656"/>
      <c r="AB23" s="656"/>
      <c r="AC23" s="656"/>
      <c r="AD23" s="657">
        <v>1310870</v>
      </c>
      <c r="AE23" s="657"/>
      <c r="AF23" s="657"/>
      <c r="AG23" s="657"/>
      <c r="AH23" s="657"/>
      <c r="AI23" s="657"/>
      <c r="AJ23" s="657"/>
      <c r="AK23" s="657"/>
      <c r="AL23" s="632">
        <v>29.4</v>
      </c>
      <c r="AM23" s="633"/>
      <c r="AN23" s="633"/>
      <c r="AO23" s="658"/>
      <c r="AP23" s="722" t="s">
        <v>285</v>
      </c>
      <c r="AQ23" s="729"/>
      <c r="AR23" s="729"/>
      <c r="AS23" s="729"/>
      <c r="AT23" s="729"/>
      <c r="AU23" s="729"/>
      <c r="AV23" s="729"/>
      <c r="AW23" s="729"/>
      <c r="AX23" s="729"/>
      <c r="AY23" s="729"/>
      <c r="AZ23" s="729"/>
      <c r="BA23" s="729"/>
      <c r="BB23" s="729"/>
      <c r="BC23" s="729"/>
      <c r="BD23" s="729"/>
      <c r="BE23" s="729"/>
      <c r="BF23" s="724"/>
      <c r="BG23" s="629">
        <v>202629</v>
      </c>
      <c r="BH23" s="630"/>
      <c r="BI23" s="630"/>
      <c r="BJ23" s="630"/>
      <c r="BK23" s="630"/>
      <c r="BL23" s="630"/>
      <c r="BM23" s="630"/>
      <c r="BN23" s="631"/>
      <c r="BO23" s="656">
        <v>7.6</v>
      </c>
      <c r="BP23" s="656"/>
      <c r="BQ23" s="656"/>
      <c r="BR23" s="656"/>
      <c r="BS23" s="657" t="s">
        <v>130</v>
      </c>
      <c r="BT23" s="657"/>
      <c r="BU23" s="657"/>
      <c r="BV23" s="657"/>
      <c r="BW23" s="657"/>
      <c r="BX23" s="657"/>
      <c r="BY23" s="657"/>
      <c r="BZ23" s="657"/>
      <c r="CA23" s="657"/>
      <c r="CB23" s="715"/>
      <c r="CD23" s="731" t="s">
        <v>225</v>
      </c>
      <c r="CE23" s="732"/>
      <c r="CF23" s="732"/>
      <c r="CG23" s="732"/>
      <c r="CH23" s="732"/>
      <c r="CI23" s="732"/>
      <c r="CJ23" s="732"/>
      <c r="CK23" s="732"/>
      <c r="CL23" s="732"/>
      <c r="CM23" s="732"/>
      <c r="CN23" s="732"/>
      <c r="CO23" s="732"/>
      <c r="CP23" s="732"/>
      <c r="CQ23" s="733"/>
      <c r="CR23" s="731" t="s">
        <v>286</v>
      </c>
      <c r="CS23" s="732"/>
      <c r="CT23" s="732"/>
      <c r="CU23" s="732"/>
      <c r="CV23" s="732"/>
      <c r="CW23" s="732"/>
      <c r="CX23" s="732"/>
      <c r="CY23" s="733"/>
      <c r="CZ23" s="731" t="s">
        <v>287</v>
      </c>
      <c r="DA23" s="732"/>
      <c r="DB23" s="732"/>
      <c r="DC23" s="733"/>
      <c r="DD23" s="731" t="s">
        <v>288</v>
      </c>
      <c r="DE23" s="732"/>
      <c r="DF23" s="732"/>
      <c r="DG23" s="732"/>
      <c r="DH23" s="732"/>
      <c r="DI23" s="732"/>
      <c r="DJ23" s="732"/>
      <c r="DK23" s="733"/>
      <c r="DL23" s="734" t="s">
        <v>289</v>
      </c>
      <c r="DM23" s="735"/>
      <c r="DN23" s="735"/>
      <c r="DO23" s="735"/>
      <c r="DP23" s="735"/>
      <c r="DQ23" s="735"/>
      <c r="DR23" s="735"/>
      <c r="DS23" s="735"/>
      <c r="DT23" s="735"/>
      <c r="DU23" s="735"/>
      <c r="DV23" s="736"/>
      <c r="DW23" s="731" t="s">
        <v>290</v>
      </c>
      <c r="DX23" s="732"/>
      <c r="DY23" s="732"/>
      <c r="DZ23" s="732"/>
      <c r="EA23" s="732"/>
      <c r="EB23" s="732"/>
      <c r="EC23" s="733"/>
    </row>
    <row r="24" spans="2:133" ht="11.25" customHeight="1">
      <c r="B24" s="626" t="s">
        <v>291</v>
      </c>
      <c r="C24" s="627"/>
      <c r="D24" s="627"/>
      <c r="E24" s="627"/>
      <c r="F24" s="627"/>
      <c r="G24" s="627"/>
      <c r="H24" s="627"/>
      <c r="I24" s="627"/>
      <c r="J24" s="627"/>
      <c r="K24" s="627"/>
      <c r="L24" s="627"/>
      <c r="M24" s="627"/>
      <c r="N24" s="627"/>
      <c r="O24" s="627"/>
      <c r="P24" s="627"/>
      <c r="Q24" s="628"/>
      <c r="R24" s="629">
        <v>1310870</v>
      </c>
      <c r="S24" s="630"/>
      <c r="T24" s="630"/>
      <c r="U24" s="630"/>
      <c r="V24" s="630"/>
      <c r="W24" s="630"/>
      <c r="X24" s="630"/>
      <c r="Y24" s="631"/>
      <c r="Z24" s="656">
        <v>12</v>
      </c>
      <c r="AA24" s="656"/>
      <c r="AB24" s="656"/>
      <c r="AC24" s="656"/>
      <c r="AD24" s="657">
        <v>1310870</v>
      </c>
      <c r="AE24" s="657"/>
      <c r="AF24" s="657"/>
      <c r="AG24" s="657"/>
      <c r="AH24" s="657"/>
      <c r="AI24" s="657"/>
      <c r="AJ24" s="657"/>
      <c r="AK24" s="657"/>
      <c r="AL24" s="632">
        <v>29.4</v>
      </c>
      <c r="AM24" s="633"/>
      <c r="AN24" s="633"/>
      <c r="AO24" s="658"/>
      <c r="AP24" s="722" t="s">
        <v>292</v>
      </c>
      <c r="AQ24" s="729"/>
      <c r="AR24" s="729"/>
      <c r="AS24" s="729"/>
      <c r="AT24" s="729"/>
      <c r="AU24" s="729"/>
      <c r="AV24" s="729"/>
      <c r="AW24" s="729"/>
      <c r="AX24" s="729"/>
      <c r="AY24" s="729"/>
      <c r="AZ24" s="729"/>
      <c r="BA24" s="729"/>
      <c r="BB24" s="729"/>
      <c r="BC24" s="729"/>
      <c r="BD24" s="729"/>
      <c r="BE24" s="729"/>
      <c r="BF24" s="724"/>
      <c r="BG24" s="629" t="s">
        <v>130</v>
      </c>
      <c r="BH24" s="630"/>
      <c r="BI24" s="630"/>
      <c r="BJ24" s="630"/>
      <c r="BK24" s="630"/>
      <c r="BL24" s="630"/>
      <c r="BM24" s="630"/>
      <c r="BN24" s="631"/>
      <c r="BO24" s="656" t="s">
        <v>130</v>
      </c>
      <c r="BP24" s="656"/>
      <c r="BQ24" s="656"/>
      <c r="BR24" s="656"/>
      <c r="BS24" s="657" t="s">
        <v>130</v>
      </c>
      <c r="BT24" s="657"/>
      <c r="BU24" s="657"/>
      <c r="BV24" s="657"/>
      <c r="BW24" s="657"/>
      <c r="BX24" s="657"/>
      <c r="BY24" s="657"/>
      <c r="BZ24" s="657"/>
      <c r="CA24" s="657"/>
      <c r="CB24" s="715"/>
      <c r="CD24" s="685" t="s">
        <v>293</v>
      </c>
      <c r="CE24" s="686"/>
      <c r="CF24" s="686"/>
      <c r="CG24" s="686"/>
      <c r="CH24" s="686"/>
      <c r="CI24" s="686"/>
      <c r="CJ24" s="686"/>
      <c r="CK24" s="686"/>
      <c r="CL24" s="686"/>
      <c r="CM24" s="686"/>
      <c r="CN24" s="686"/>
      <c r="CO24" s="686"/>
      <c r="CP24" s="686"/>
      <c r="CQ24" s="687"/>
      <c r="CR24" s="682">
        <v>4391497</v>
      </c>
      <c r="CS24" s="683"/>
      <c r="CT24" s="683"/>
      <c r="CU24" s="683"/>
      <c r="CV24" s="683"/>
      <c r="CW24" s="683"/>
      <c r="CX24" s="683"/>
      <c r="CY24" s="726"/>
      <c r="CZ24" s="727">
        <v>42.3</v>
      </c>
      <c r="DA24" s="702"/>
      <c r="DB24" s="702"/>
      <c r="DC24" s="730"/>
      <c r="DD24" s="725">
        <v>2180014</v>
      </c>
      <c r="DE24" s="683"/>
      <c r="DF24" s="683"/>
      <c r="DG24" s="683"/>
      <c r="DH24" s="683"/>
      <c r="DI24" s="683"/>
      <c r="DJ24" s="683"/>
      <c r="DK24" s="726"/>
      <c r="DL24" s="725">
        <v>2155741</v>
      </c>
      <c r="DM24" s="683"/>
      <c r="DN24" s="683"/>
      <c r="DO24" s="683"/>
      <c r="DP24" s="683"/>
      <c r="DQ24" s="683"/>
      <c r="DR24" s="683"/>
      <c r="DS24" s="683"/>
      <c r="DT24" s="683"/>
      <c r="DU24" s="683"/>
      <c r="DV24" s="726"/>
      <c r="DW24" s="727">
        <v>44.9</v>
      </c>
      <c r="DX24" s="702"/>
      <c r="DY24" s="702"/>
      <c r="DZ24" s="702"/>
      <c r="EA24" s="702"/>
      <c r="EB24" s="702"/>
      <c r="EC24" s="728"/>
    </row>
    <row r="25" spans="2:133" ht="11.25" customHeight="1">
      <c r="B25" s="626" t="s">
        <v>294</v>
      </c>
      <c r="C25" s="627"/>
      <c r="D25" s="627"/>
      <c r="E25" s="627"/>
      <c r="F25" s="627"/>
      <c r="G25" s="627"/>
      <c r="H25" s="627"/>
      <c r="I25" s="627"/>
      <c r="J25" s="627"/>
      <c r="K25" s="627"/>
      <c r="L25" s="627"/>
      <c r="M25" s="627"/>
      <c r="N25" s="627"/>
      <c r="O25" s="627"/>
      <c r="P25" s="627"/>
      <c r="Q25" s="628"/>
      <c r="R25" s="629">
        <v>39985</v>
      </c>
      <c r="S25" s="630"/>
      <c r="T25" s="630"/>
      <c r="U25" s="630"/>
      <c r="V25" s="630"/>
      <c r="W25" s="630"/>
      <c r="X25" s="630"/>
      <c r="Y25" s="631"/>
      <c r="Z25" s="656">
        <v>0.4</v>
      </c>
      <c r="AA25" s="656"/>
      <c r="AB25" s="656"/>
      <c r="AC25" s="656"/>
      <c r="AD25" s="657" t="s">
        <v>130</v>
      </c>
      <c r="AE25" s="657"/>
      <c r="AF25" s="657"/>
      <c r="AG25" s="657"/>
      <c r="AH25" s="657"/>
      <c r="AI25" s="657"/>
      <c r="AJ25" s="657"/>
      <c r="AK25" s="657"/>
      <c r="AL25" s="632" t="s">
        <v>130</v>
      </c>
      <c r="AM25" s="633"/>
      <c r="AN25" s="633"/>
      <c r="AO25" s="658"/>
      <c r="AP25" s="722" t="s">
        <v>295</v>
      </c>
      <c r="AQ25" s="729"/>
      <c r="AR25" s="729"/>
      <c r="AS25" s="729"/>
      <c r="AT25" s="729"/>
      <c r="AU25" s="729"/>
      <c r="AV25" s="729"/>
      <c r="AW25" s="729"/>
      <c r="AX25" s="729"/>
      <c r="AY25" s="729"/>
      <c r="AZ25" s="729"/>
      <c r="BA25" s="729"/>
      <c r="BB25" s="729"/>
      <c r="BC25" s="729"/>
      <c r="BD25" s="729"/>
      <c r="BE25" s="729"/>
      <c r="BF25" s="724"/>
      <c r="BG25" s="629" t="s">
        <v>130</v>
      </c>
      <c r="BH25" s="630"/>
      <c r="BI25" s="630"/>
      <c r="BJ25" s="630"/>
      <c r="BK25" s="630"/>
      <c r="BL25" s="630"/>
      <c r="BM25" s="630"/>
      <c r="BN25" s="631"/>
      <c r="BO25" s="656" t="s">
        <v>130</v>
      </c>
      <c r="BP25" s="656"/>
      <c r="BQ25" s="656"/>
      <c r="BR25" s="656"/>
      <c r="BS25" s="657" t="s">
        <v>130</v>
      </c>
      <c r="BT25" s="657"/>
      <c r="BU25" s="657"/>
      <c r="BV25" s="657"/>
      <c r="BW25" s="657"/>
      <c r="BX25" s="657"/>
      <c r="BY25" s="657"/>
      <c r="BZ25" s="657"/>
      <c r="CA25" s="657"/>
      <c r="CB25" s="715"/>
      <c r="CD25" s="666" t="s">
        <v>296</v>
      </c>
      <c r="CE25" s="667"/>
      <c r="CF25" s="667"/>
      <c r="CG25" s="667"/>
      <c r="CH25" s="667"/>
      <c r="CI25" s="667"/>
      <c r="CJ25" s="667"/>
      <c r="CK25" s="667"/>
      <c r="CL25" s="667"/>
      <c r="CM25" s="667"/>
      <c r="CN25" s="667"/>
      <c r="CO25" s="667"/>
      <c r="CP25" s="667"/>
      <c r="CQ25" s="668"/>
      <c r="CR25" s="629">
        <v>1575077</v>
      </c>
      <c r="CS25" s="640"/>
      <c r="CT25" s="640"/>
      <c r="CU25" s="640"/>
      <c r="CV25" s="640"/>
      <c r="CW25" s="640"/>
      <c r="CX25" s="640"/>
      <c r="CY25" s="641"/>
      <c r="CZ25" s="632">
        <v>15.2</v>
      </c>
      <c r="DA25" s="642"/>
      <c r="DB25" s="642"/>
      <c r="DC25" s="643"/>
      <c r="DD25" s="635">
        <v>1338013</v>
      </c>
      <c r="DE25" s="640"/>
      <c r="DF25" s="640"/>
      <c r="DG25" s="640"/>
      <c r="DH25" s="640"/>
      <c r="DI25" s="640"/>
      <c r="DJ25" s="640"/>
      <c r="DK25" s="641"/>
      <c r="DL25" s="635">
        <v>1313876</v>
      </c>
      <c r="DM25" s="640"/>
      <c r="DN25" s="640"/>
      <c r="DO25" s="640"/>
      <c r="DP25" s="640"/>
      <c r="DQ25" s="640"/>
      <c r="DR25" s="640"/>
      <c r="DS25" s="640"/>
      <c r="DT25" s="640"/>
      <c r="DU25" s="640"/>
      <c r="DV25" s="641"/>
      <c r="DW25" s="632">
        <v>27.4</v>
      </c>
      <c r="DX25" s="642"/>
      <c r="DY25" s="642"/>
      <c r="DZ25" s="642"/>
      <c r="EA25" s="642"/>
      <c r="EB25" s="642"/>
      <c r="EC25" s="669"/>
    </row>
    <row r="26" spans="2:133" ht="11.25" customHeight="1">
      <c r="B26" s="626" t="s">
        <v>297</v>
      </c>
      <c r="C26" s="627"/>
      <c r="D26" s="627"/>
      <c r="E26" s="627"/>
      <c r="F26" s="627"/>
      <c r="G26" s="627"/>
      <c r="H26" s="627"/>
      <c r="I26" s="627"/>
      <c r="J26" s="627"/>
      <c r="K26" s="627"/>
      <c r="L26" s="627"/>
      <c r="M26" s="627"/>
      <c r="N26" s="627"/>
      <c r="O26" s="627"/>
      <c r="P26" s="627"/>
      <c r="Q26" s="628"/>
      <c r="R26" s="629" t="s">
        <v>130</v>
      </c>
      <c r="S26" s="630"/>
      <c r="T26" s="630"/>
      <c r="U26" s="630"/>
      <c r="V26" s="630"/>
      <c r="W26" s="630"/>
      <c r="X26" s="630"/>
      <c r="Y26" s="631"/>
      <c r="Z26" s="656" t="s">
        <v>130</v>
      </c>
      <c r="AA26" s="656"/>
      <c r="AB26" s="656"/>
      <c r="AC26" s="656"/>
      <c r="AD26" s="657" t="s">
        <v>130</v>
      </c>
      <c r="AE26" s="657"/>
      <c r="AF26" s="657"/>
      <c r="AG26" s="657"/>
      <c r="AH26" s="657"/>
      <c r="AI26" s="657"/>
      <c r="AJ26" s="657"/>
      <c r="AK26" s="657"/>
      <c r="AL26" s="632" t="s">
        <v>130</v>
      </c>
      <c r="AM26" s="633"/>
      <c r="AN26" s="633"/>
      <c r="AO26" s="658"/>
      <c r="AP26" s="722" t="s">
        <v>298</v>
      </c>
      <c r="AQ26" s="723"/>
      <c r="AR26" s="723"/>
      <c r="AS26" s="723"/>
      <c r="AT26" s="723"/>
      <c r="AU26" s="723"/>
      <c r="AV26" s="723"/>
      <c r="AW26" s="723"/>
      <c r="AX26" s="723"/>
      <c r="AY26" s="723"/>
      <c r="AZ26" s="723"/>
      <c r="BA26" s="723"/>
      <c r="BB26" s="723"/>
      <c r="BC26" s="723"/>
      <c r="BD26" s="723"/>
      <c r="BE26" s="723"/>
      <c r="BF26" s="724"/>
      <c r="BG26" s="629" t="s">
        <v>130</v>
      </c>
      <c r="BH26" s="630"/>
      <c r="BI26" s="630"/>
      <c r="BJ26" s="630"/>
      <c r="BK26" s="630"/>
      <c r="BL26" s="630"/>
      <c r="BM26" s="630"/>
      <c r="BN26" s="631"/>
      <c r="BO26" s="656" t="s">
        <v>130</v>
      </c>
      <c r="BP26" s="656"/>
      <c r="BQ26" s="656"/>
      <c r="BR26" s="656"/>
      <c r="BS26" s="657" t="s">
        <v>130</v>
      </c>
      <c r="BT26" s="657"/>
      <c r="BU26" s="657"/>
      <c r="BV26" s="657"/>
      <c r="BW26" s="657"/>
      <c r="BX26" s="657"/>
      <c r="BY26" s="657"/>
      <c r="BZ26" s="657"/>
      <c r="CA26" s="657"/>
      <c r="CB26" s="715"/>
      <c r="CD26" s="666" t="s">
        <v>299</v>
      </c>
      <c r="CE26" s="667"/>
      <c r="CF26" s="667"/>
      <c r="CG26" s="667"/>
      <c r="CH26" s="667"/>
      <c r="CI26" s="667"/>
      <c r="CJ26" s="667"/>
      <c r="CK26" s="667"/>
      <c r="CL26" s="667"/>
      <c r="CM26" s="667"/>
      <c r="CN26" s="667"/>
      <c r="CO26" s="667"/>
      <c r="CP26" s="667"/>
      <c r="CQ26" s="668"/>
      <c r="CR26" s="629">
        <v>854832</v>
      </c>
      <c r="CS26" s="630"/>
      <c r="CT26" s="630"/>
      <c r="CU26" s="630"/>
      <c r="CV26" s="630"/>
      <c r="CW26" s="630"/>
      <c r="CX26" s="630"/>
      <c r="CY26" s="631"/>
      <c r="CZ26" s="632">
        <v>8.1999999999999993</v>
      </c>
      <c r="DA26" s="642"/>
      <c r="DB26" s="642"/>
      <c r="DC26" s="643"/>
      <c r="DD26" s="635">
        <v>766295</v>
      </c>
      <c r="DE26" s="630"/>
      <c r="DF26" s="630"/>
      <c r="DG26" s="630"/>
      <c r="DH26" s="630"/>
      <c r="DI26" s="630"/>
      <c r="DJ26" s="630"/>
      <c r="DK26" s="631"/>
      <c r="DL26" s="635" t="s">
        <v>130</v>
      </c>
      <c r="DM26" s="630"/>
      <c r="DN26" s="630"/>
      <c r="DO26" s="630"/>
      <c r="DP26" s="630"/>
      <c r="DQ26" s="630"/>
      <c r="DR26" s="630"/>
      <c r="DS26" s="630"/>
      <c r="DT26" s="630"/>
      <c r="DU26" s="630"/>
      <c r="DV26" s="631"/>
      <c r="DW26" s="632" t="s">
        <v>130</v>
      </c>
      <c r="DX26" s="642"/>
      <c r="DY26" s="642"/>
      <c r="DZ26" s="642"/>
      <c r="EA26" s="642"/>
      <c r="EB26" s="642"/>
      <c r="EC26" s="669"/>
    </row>
    <row r="27" spans="2:133" ht="11.25" customHeight="1">
      <c r="B27" s="626" t="s">
        <v>300</v>
      </c>
      <c r="C27" s="627"/>
      <c r="D27" s="627"/>
      <c r="E27" s="627"/>
      <c r="F27" s="627"/>
      <c r="G27" s="627"/>
      <c r="H27" s="627"/>
      <c r="I27" s="627"/>
      <c r="J27" s="627"/>
      <c r="K27" s="627"/>
      <c r="L27" s="627"/>
      <c r="M27" s="627"/>
      <c r="N27" s="627"/>
      <c r="O27" s="627"/>
      <c r="P27" s="627"/>
      <c r="Q27" s="628"/>
      <c r="R27" s="629">
        <v>4612855</v>
      </c>
      <c r="S27" s="630"/>
      <c r="T27" s="630"/>
      <c r="U27" s="630"/>
      <c r="V27" s="630"/>
      <c r="W27" s="630"/>
      <c r="X27" s="630"/>
      <c r="Y27" s="631"/>
      <c r="Z27" s="656">
        <v>42.1</v>
      </c>
      <c r="AA27" s="656"/>
      <c r="AB27" s="656"/>
      <c r="AC27" s="656"/>
      <c r="AD27" s="657">
        <v>4369623</v>
      </c>
      <c r="AE27" s="657"/>
      <c r="AF27" s="657"/>
      <c r="AG27" s="657"/>
      <c r="AH27" s="657"/>
      <c r="AI27" s="657"/>
      <c r="AJ27" s="657"/>
      <c r="AK27" s="657"/>
      <c r="AL27" s="632">
        <v>98.099998474121094</v>
      </c>
      <c r="AM27" s="633"/>
      <c r="AN27" s="633"/>
      <c r="AO27" s="658"/>
      <c r="AP27" s="626" t="s">
        <v>301</v>
      </c>
      <c r="AQ27" s="627"/>
      <c r="AR27" s="627"/>
      <c r="AS27" s="627"/>
      <c r="AT27" s="627"/>
      <c r="AU27" s="627"/>
      <c r="AV27" s="627"/>
      <c r="AW27" s="627"/>
      <c r="AX27" s="627"/>
      <c r="AY27" s="627"/>
      <c r="AZ27" s="627"/>
      <c r="BA27" s="627"/>
      <c r="BB27" s="627"/>
      <c r="BC27" s="627"/>
      <c r="BD27" s="627"/>
      <c r="BE27" s="627"/>
      <c r="BF27" s="628"/>
      <c r="BG27" s="629">
        <v>2649786</v>
      </c>
      <c r="BH27" s="630"/>
      <c r="BI27" s="630"/>
      <c r="BJ27" s="630"/>
      <c r="BK27" s="630"/>
      <c r="BL27" s="630"/>
      <c r="BM27" s="630"/>
      <c r="BN27" s="631"/>
      <c r="BO27" s="656">
        <v>100</v>
      </c>
      <c r="BP27" s="656"/>
      <c r="BQ27" s="656"/>
      <c r="BR27" s="656"/>
      <c r="BS27" s="657">
        <v>35954</v>
      </c>
      <c r="BT27" s="657"/>
      <c r="BU27" s="657"/>
      <c r="BV27" s="657"/>
      <c r="BW27" s="657"/>
      <c r="BX27" s="657"/>
      <c r="BY27" s="657"/>
      <c r="BZ27" s="657"/>
      <c r="CA27" s="657"/>
      <c r="CB27" s="715"/>
      <c r="CD27" s="666" t="s">
        <v>302</v>
      </c>
      <c r="CE27" s="667"/>
      <c r="CF27" s="667"/>
      <c r="CG27" s="667"/>
      <c r="CH27" s="667"/>
      <c r="CI27" s="667"/>
      <c r="CJ27" s="667"/>
      <c r="CK27" s="667"/>
      <c r="CL27" s="667"/>
      <c r="CM27" s="667"/>
      <c r="CN27" s="667"/>
      <c r="CO27" s="667"/>
      <c r="CP27" s="667"/>
      <c r="CQ27" s="668"/>
      <c r="CR27" s="629">
        <v>2246304</v>
      </c>
      <c r="CS27" s="640"/>
      <c r="CT27" s="640"/>
      <c r="CU27" s="640"/>
      <c r="CV27" s="640"/>
      <c r="CW27" s="640"/>
      <c r="CX27" s="640"/>
      <c r="CY27" s="641"/>
      <c r="CZ27" s="632">
        <v>21.6</v>
      </c>
      <c r="DA27" s="642"/>
      <c r="DB27" s="642"/>
      <c r="DC27" s="643"/>
      <c r="DD27" s="635">
        <v>301325</v>
      </c>
      <c r="DE27" s="640"/>
      <c r="DF27" s="640"/>
      <c r="DG27" s="640"/>
      <c r="DH27" s="640"/>
      <c r="DI27" s="640"/>
      <c r="DJ27" s="640"/>
      <c r="DK27" s="641"/>
      <c r="DL27" s="635">
        <v>301189</v>
      </c>
      <c r="DM27" s="640"/>
      <c r="DN27" s="640"/>
      <c r="DO27" s="640"/>
      <c r="DP27" s="640"/>
      <c r="DQ27" s="640"/>
      <c r="DR27" s="640"/>
      <c r="DS27" s="640"/>
      <c r="DT27" s="640"/>
      <c r="DU27" s="640"/>
      <c r="DV27" s="641"/>
      <c r="DW27" s="632">
        <v>6.3</v>
      </c>
      <c r="DX27" s="642"/>
      <c r="DY27" s="642"/>
      <c r="DZ27" s="642"/>
      <c r="EA27" s="642"/>
      <c r="EB27" s="642"/>
      <c r="EC27" s="669"/>
    </row>
    <row r="28" spans="2:133" ht="11.25" customHeight="1">
      <c r="B28" s="626" t="s">
        <v>303</v>
      </c>
      <c r="C28" s="627"/>
      <c r="D28" s="627"/>
      <c r="E28" s="627"/>
      <c r="F28" s="627"/>
      <c r="G28" s="627"/>
      <c r="H28" s="627"/>
      <c r="I28" s="627"/>
      <c r="J28" s="627"/>
      <c r="K28" s="627"/>
      <c r="L28" s="627"/>
      <c r="M28" s="627"/>
      <c r="N28" s="627"/>
      <c r="O28" s="627"/>
      <c r="P28" s="627"/>
      <c r="Q28" s="628"/>
      <c r="R28" s="629">
        <v>3359</v>
      </c>
      <c r="S28" s="630"/>
      <c r="T28" s="630"/>
      <c r="U28" s="630"/>
      <c r="V28" s="630"/>
      <c r="W28" s="630"/>
      <c r="X28" s="630"/>
      <c r="Y28" s="631"/>
      <c r="Z28" s="656">
        <v>0</v>
      </c>
      <c r="AA28" s="656"/>
      <c r="AB28" s="656"/>
      <c r="AC28" s="656"/>
      <c r="AD28" s="657">
        <v>3359</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304</v>
      </c>
      <c r="CE28" s="667"/>
      <c r="CF28" s="667"/>
      <c r="CG28" s="667"/>
      <c r="CH28" s="667"/>
      <c r="CI28" s="667"/>
      <c r="CJ28" s="667"/>
      <c r="CK28" s="667"/>
      <c r="CL28" s="667"/>
      <c r="CM28" s="667"/>
      <c r="CN28" s="667"/>
      <c r="CO28" s="667"/>
      <c r="CP28" s="667"/>
      <c r="CQ28" s="668"/>
      <c r="CR28" s="629">
        <v>570116</v>
      </c>
      <c r="CS28" s="630"/>
      <c r="CT28" s="630"/>
      <c r="CU28" s="630"/>
      <c r="CV28" s="630"/>
      <c r="CW28" s="630"/>
      <c r="CX28" s="630"/>
      <c r="CY28" s="631"/>
      <c r="CZ28" s="632">
        <v>5.5</v>
      </c>
      <c r="DA28" s="642"/>
      <c r="DB28" s="642"/>
      <c r="DC28" s="643"/>
      <c r="DD28" s="635">
        <v>540676</v>
      </c>
      <c r="DE28" s="630"/>
      <c r="DF28" s="630"/>
      <c r="DG28" s="630"/>
      <c r="DH28" s="630"/>
      <c r="DI28" s="630"/>
      <c r="DJ28" s="630"/>
      <c r="DK28" s="631"/>
      <c r="DL28" s="635">
        <v>540676</v>
      </c>
      <c r="DM28" s="630"/>
      <c r="DN28" s="630"/>
      <c r="DO28" s="630"/>
      <c r="DP28" s="630"/>
      <c r="DQ28" s="630"/>
      <c r="DR28" s="630"/>
      <c r="DS28" s="630"/>
      <c r="DT28" s="630"/>
      <c r="DU28" s="630"/>
      <c r="DV28" s="631"/>
      <c r="DW28" s="632">
        <v>11.3</v>
      </c>
      <c r="DX28" s="642"/>
      <c r="DY28" s="642"/>
      <c r="DZ28" s="642"/>
      <c r="EA28" s="642"/>
      <c r="EB28" s="642"/>
      <c r="EC28" s="669"/>
    </row>
    <row r="29" spans="2:133" ht="11.25" customHeight="1">
      <c r="B29" s="626" t="s">
        <v>305</v>
      </c>
      <c r="C29" s="627"/>
      <c r="D29" s="627"/>
      <c r="E29" s="627"/>
      <c r="F29" s="627"/>
      <c r="G29" s="627"/>
      <c r="H29" s="627"/>
      <c r="I29" s="627"/>
      <c r="J29" s="627"/>
      <c r="K29" s="627"/>
      <c r="L29" s="627"/>
      <c r="M29" s="627"/>
      <c r="N29" s="627"/>
      <c r="O29" s="627"/>
      <c r="P29" s="627"/>
      <c r="Q29" s="628"/>
      <c r="R29" s="629">
        <v>42093</v>
      </c>
      <c r="S29" s="630"/>
      <c r="T29" s="630"/>
      <c r="U29" s="630"/>
      <c r="V29" s="630"/>
      <c r="W29" s="630"/>
      <c r="X29" s="630"/>
      <c r="Y29" s="631"/>
      <c r="Z29" s="656">
        <v>0.4</v>
      </c>
      <c r="AA29" s="656"/>
      <c r="AB29" s="656"/>
      <c r="AC29" s="656"/>
      <c r="AD29" s="657" t="s">
        <v>130</v>
      </c>
      <c r="AE29" s="657"/>
      <c r="AF29" s="657"/>
      <c r="AG29" s="657"/>
      <c r="AH29" s="657"/>
      <c r="AI29" s="657"/>
      <c r="AJ29" s="657"/>
      <c r="AK29" s="657"/>
      <c r="AL29" s="632" t="s">
        <v>130</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306</v>
      </c>
      <c r="CE29" s="717"/>
      <c r="CF29" s="666" t="s">
        <v>70</v>
      </c>
      <c r="CG29" s="667"/>
      <c r="CH29" s="667"/>
      <c r="CI29" s="667"/>
      <c r="CJ29" s="667"/>
      <c r="CK29" s="667"/>
      <c r="CL29" s="667"/>
      <c r="CM29" s="667"/>
      <c r="CN29" s="667"/>
      <c r="CO29" s="667"/>
      <c r="CP29" s="667"/>
      <c r="CQ29" s="668"/>
      <c r="CR29" s="629">
        <v>570116</v>
      </c>
      <c r="CS29" s="640"/>
      <c r="CT29" s="640"/>
      <c r="CU29" s="640"/>
      <c r="CV29" s="640"/>
      <c r="CW29" s="640"/>
      <c r="CX29" s="640"/>
      <c r="CY29" s="641"/>
      <c r="CZ29" s="632">
        <v>5.5</v>
      </c>
      <c r="DA29" s="642"/>
      <c r="DB29" s="642"/>
      <c r="DC29" s="643"/>
      <c r="DD29" s="635">
        <v>540676</v>
      </c>
      <c r="DE29" s="640"/>
      <c r="DF29" s="640"/>
      <c r="DG29" s="640"/>
      <c r="DH29" s="640"/>
      <c r="DI29" s="640"/>
      <c r="DJ29" s="640"/>
      <c r="DK29" s="641"/>
      <c r="DL29" s="635">
        <v>540676</v>
      </c>
      <c r="DM29" s="640"/>
      <c r="DN29" s="640"/>
      <c r="DO29" s="640"/>
      <c r="DP29" s="640"/>
      <c r="DQ29" s="640"/>
      <c r="DR29" s="640"/>
      <c r="DS29" s="640"/>
      <c r="DT29" s="640"/>
      <c r="DU29" s="640"/>
      <c r="DV29" s="641"/>
      <c r="DW29" s="632">
        <v>11.3</v>
      </c>
      <c r="DX29" s="642"/>
      <c r="DY29" s="642"/>
      <c r="DZ29" s="642"/>
      <c r="EA29" s="642"/>
      <c r="EB29" s="642"/>
      <c r="EC29" s="669"/>
    </row>
    <row r="30" spans="2:133" ht="11.25" customHeight="1">
      <c r="B30" s="626" t="s">
        <v>307</v>
      </c>
      <c r="C30" s="627"/>
      <c r="D30" s="627"/>
      <c r="E30" s="627"/>
      <c r="F30" s="627"/>
      <c r="G30" s="627"/>
      <c r="H30" s="627"/>
      <c r="I30" s="627"/>
      <c r="J30" s="627"/>
      <c r="K30" s="627"/>
      <c r="L30" s="627"/>
      <c r="M30" s="627"/>
      <c r="N30" s="627"/>
      <c r="O30" s="627"/>
      <c r="P30" s="627"/>
      <c r="Q30" s="628"/>
      <c r="R30" s="629">
        <v>46337</v>
      </c>
      <c r="S30" s="630"/>
      <c r="T30" s="630"/>
      <c r="U30" s="630"/>
      <c r="V30" s="630"/>
      <c r="W30" s="630"/>
      <c r="X30" s="630"/>
      <c r="Y30" s="631"/>
      <c r="Z30" s="656">
        <v>0.4</v>
      </c>
      <c r="AA30" s="656"/>
      <c r="AB30" s="656"/>
      <c r="AC30" s="656"/>
      <c r="AD30" s="657">
        <v>50</v>
      </c>
      <c r="AE30" s="657"/>
      <c r="AF30" s="657"/>
      <c r="AG30" s="657"/>
      <c r="AH30" s="657"/>
      <c r="AI30" s="657"/>
      <c r="AJ30" s="657"/>
      <c r="AK30" s="657"/>
      <c r="AL30" s="632">
        <v>0</v>
      </c>
      <c r="AM30" s="633"/>
      <c r="AN30" s="633"/>
      <c r="AO30" s="658"/>
      <c r="AP30" s="688" t="s">
        <v>225</v>
      </c>
      <c r="AQ30" s="689"/>
      <c r="AR30" s="689"/>
      <c r="AS30" s="689"/>
      <c r="AT30" s="689"/>
      <c r="AU30" s="689"/>
      <c r="AV30" s="689"/>
      <c r="AW30" s="689"/>
      <c r="AX30" s="689"/>
      <c r="AY30" s="689"/>
      <c r="AZ30" s="689"/>
      <c r="BA30" s="689"/>
      <c r="BB30" s="689"/>
      <c r="BC30" s="689"/>
      <c r="BD30" s="689"/>
      <c r="BE30" s="689"/>
      <c r="BF30" s="690"/>
      <c r="BG30" s="688" t="s">
        <v>308</v>
      </c>
      <c r="BH30" s="713"/>
      <c r="BI30" s="713"/>
      <c r="BJ30" s="713"/>
      <c r="BK30" s="713"/>
      <c r="BL30" s="713"/>
      <c r="BM30" s="713"/>
      <c r="BN30" s="713"/>
      <c r="BO30" s="713"/>
      <c r="BP30" s="713"/>
      <c r="BQ30" s="714"/>
      <c r="BR30" s="688" t="s">
        <v>309</v>
      </c>
      <c r="BS30" s="713"/>
      <c r="BT30" s="713"/>
      <c r="BU30" s="713"/>
      <c r="BV30" s="713"/>
      <c r="BW30" s="713"/>
      <c r="BX30" s="713"/>
      <c r="BY30" s="713"/>
      <c r="BZ30" s="713"/>
      <c r="CA30" s="713"/>
      <c r="CB30" s="714"/>
      <c r="CD30" s="718"/>
      <c r="CE30" s="719"/>
      <c r="CF30" s="666" t="s">
        <v>310</v>
      </c>
      <c r="CG30" s="667"/>
      <c r="CH30" s="667"/>
      <c r="CI30" s="667"/>
      <c r="CJ30" s="667"/>
      <c r="CK30" s="667"/>
      <c r="CL30" s="667"/>
      <c r="CM30" s="667"/>
      <c r="CN30" s="667"/>
      <c r="CO30" s="667"/>
      <c r="CP30" s="667"/>
      <c r="CQ30" s="668"/>
      <c r="CR30" s="629">
        <v>540389</v>
      </c>
      <c r="CS30" s="630"/>
      <c r="CT30" s="630"/>
      <c r="CU30" s="630"/>
      <c r="CV30" s="630"/>
      <c r="CW30" s="630"/>
      <c r="CX30" s="630"/>
      <c r="CY30" s="631"/>
      <c r="CZ30" s="632">
        <v>5.2</v>
      </c>
      <c r="DA30" s="642"/>
      <c r="DB30" s="642"/>
      <c r="DC30" s="643"/>
      <c r="DD30" s="635">
        <v>513838</v>
      </c>
      <c r="DE30" s="630"/>
      <c r="DF30" s="630"/>
      <c r="DG30" s="630"/>
      <c r="DH30" s="630"/>
      <c r="DI30" s="630"/>
      <c r="DJ30" s="630"/>
      <c r="DK30" s="631"/>
      <c r="DL30" s="635">
        <v>513838</v>
      </c>
      <c r="DM30" s="630"/>
      <c r="DN30" s="630"/>
      <c r="DO30" s="630"/>
      <c r="DP30" s="630"/>
      <c r="DQ30" s="630"/>
      <c r="DR30" s="630"/>
      <c r="DS30" s="630"/>
      <c r="DT30" s="630"/>
      <c r="DU30" s="630"/>
      <c r="DV30" s="631"/>
      <c r="DW30" s="632">
        <v>10.7</v>
      </c>
      <c r="DX30" s="642"/>
      <c r="DY30" s="642"/>
      <c r="DZ30" s="642"/>
      <c r="EA30" s="642"/>
      <c r="EB30" s="642"/>
      <c r="EC30" s="669"/>
    </row>
    <row r="31" spans="2:133" ht="11.25" customHeight="1">
      <c r="B31" s="626" t="s">
        <v>311</v>
      </c>
      <c r="C31" s="627"/>
      <c r="D31" s="627"/>
      <c r="E31" s="627"/>
      <c r="F31" s="627"/>
      <c r="G31" s="627"/>
      <c r="H31" s="627"/>
      <c r="I31" s="627"/>
      <c r="J31" s="627"/>
      <c r="K31" s="627"/>
      <c r="L31" s="627"/>
      <c r="M31" s="627"/>
      <c r="N31" s="627"/>
      <c r="O31" s="627"/>
      <c r="P31" s="627"/>
      <c r="Q31" s="628"/>
      <c r="R31" s="629">
        <v>83826</v>
      </c>
      <c r="S31" s="630"/>
      <c r="T31" s="630"/>
      <c r="U31" s="630"/>
      <c r="V31" s="630"/>
      <c r="W31" s="630"/>
      <c r="X31" s="630"/>
      <c r="Y31" s="631"/>
      <c r="Z31" s="656">
        <v>0.8</v>
      </c>
      <c r="AA31" s="656"/>
      <c r="AB31" s="656"/>
      <c r="AC31" s="656"/>
      <c r="AD31" s="657" t="s">
        <v>130</v>
      </c>
      <c r="AE31" s="657"/>
      <c r="AF31" s="657"/>
      <c r="AG31" s="657"/>
      <c r="AH31" s="657"/>
      <c r="AI31" s="657"/>
      <c r="AJ31" s="657"/>
      <c r="AK31" s="657"/>
      <c r="AL31" s="632" t="s">
        <v>130</v>
      </c>
      <c r="AM31" s="633"/>
      <c r="AN31" s="633"/>
      <c r="AO31" s="658"/>
      <c r="AP31" s="704" t="s">
        <v>312</v>
      </c>
      <c r="AQ31" s="705"/>
      <c r="AR31" s="705"/>
      <c r="AS31" s="705"/>
      <c r="AT31" s="710" t="s">
        <v>313</v>
      </c>
      <c r="AU31" s="367"/>
      <c r="AV31" s="367"/>
      <c r="AW31" s="367"/>
      <c r="AX31" s="697" t="s">
        <v>189</v>
      </c>
      <c r="AY31" s="698"/>
      <c r="AZ31" s="698"/>
      <c r="BA31" s="698"/>
      <c r="BB31" s="698"/>
      <c r="BC31" s="698"/>
      <c r="BD31" s="698"/>
      <c r="BE31" s="698"/>
      <c r="BF31" s="699"/>
      <c r="BG31" s="700">
        <v>99.3</v>
      </c>
      <c r="BH31" s="701"/>
      <c r="BI31" s="701"/>
      <c r="BJ31" s="701"/>
      <c r="BK31" s="701"/>
      <c r="BL31" s="701"/>
      <c r="BM31" s="702">
        <v>97.7</v>
      </c>
      <c r="BN31" s="701"/>
      <c r="BO31" s="701"/>
      <c r="BP31" s="701"/>
      <c r="BQ31" s="703"/>
      <c r="BR31" s="700">
        <v>99.3</v>
      </c>
      <c r="BS31" s="701"/>
      <c r="BT31" s="701"/>
      <c r="BU31" s="701"/>
      <c r="BV31" s="701"/>
      <c r="BW31" s="701"/>
      <c r="BX31" s="702">
        <v>97.5</v>
      </c>
      <c r="BY31" s="701"/>
      <c r="BZ31" s="701"/>
      <c r="CA31" s="701"/>
      <c r="CB31" s="703"/>
      <c r="CD31" s="718"/>
      <c r="CE31" s="719"/>
      <c r="CF31" s="666" t="s">
        <v>314</v>
      </c>
      <c r="CG31" s="667"/>
      <c r="CH31" s="667"/>
      <c r="CI31" s="667"/>
      <c r="CJ31" s="667"/>
      <c r="CK31" s="667"/>
      <c r="CL31" s="667"/>
      <c r="CM31" s="667"/>
      <c r="CN31" s="667"/>
      <c r="CO31" s="667"/>
      <c r="CP31" s="667"/>
      <c r="CQ31" s="668"/>
      <c r="CR31" s="629">
        <v>29727</v>
      </c>
      <c r="CS31" s="640"/>
      <c r="CT31" s="640"/>
      <c r="CU31" s="640"/>
      <c r="CV31" s="640"/>
      <c r="CW31" s="640"/>
      <c r="CX31" s="640"/>
      <c r="CY31" s="641"/>
      <c r="CZ31" s="632">
        <v>0.3</v>
      </c>
      <c r="DA31" s="642"/>
      <c r="DB31" s="642"/>
      <c r="DC31" s="643"/>
      <c r="DD31" s="635">
        <v>26838</v>
      </c>
      <c r="DE31" s="640"/>
      <c r="DF31" s="640"/>
      <c r="DG31" s="640"/>
      <c r="DH31" s="640"/>
      <c r="DI31" s="640"/>
      <c r="DJ31" s="640"/>
      <c r="DK31" s="641"/>
      <c r="DL31" s="635">
        <v>26838</v>
      </c>
      <c r="DM31" s="640"/>
      <c r="DN31" s="640"/>
      <c r="DO31" s="640"/>
      <c r="DP31" s="640"/>
      <c r="DQ31" s="640"/>
      <c r="DR31" s="640"/>
      <c r="DS31" s="640"/>
      <c r="DT31" s="640"/>
      <c r="DU31" s="640"/>
      <c r="DV31" s="641"/>
      <c r="DW31" s="632">
        <v>0.6</v>
      </c>
      <c r="DX31" s="642"/>
      <c r="DY31" s="642"/>
      <c r="DZ31" s="642"/>
      <c r="EA31" s="642"/>
      <c r="EB31" s="642"/>
      <c r="EC31" s="669"/>
    </row>
    <row r="32" spans="2:133" ht="11.25" customHeight="1">
      <c r="B32" s="626" t="s">
        <v>315</v>
      </c>
      <c r="C32" s="627"/>
      <c r="D32" s="627"/>
      <c r="E32" s="627"/>
      <c r="F32" s="627"/>
      <c r="G32" s="627"/>
      <c r="H32" s="627"/>
      <c r="I32" s="627"/>
      <c r="J32" s="627"/>
      <c r="K32" s="627"/>
      <c r="L32" s="627"/>
      <c r="M32" s="627"/>
      <c r="N32" s="627"/>
      <c r="O32" s="627"/>
      <c r="P32" s="627"/>
      <c r="Q32" s="628"/>
      <c r="R32" s="629">
        <v>1781688</v>
      </c>
      <c r="S32" s="630"/>
      <c r="T32" s="630"/>
      <c r="U32" s="630"/>
      <c r="V32" s="630"/>
      <c r="W32" s="630"/>
      <c r="X32" s="630"/>
      <c r="Y32" s="631"/>
      <c r="Z32" s="656">
        <v>16.3</v>
      </c>
      <c r="AA32" s="656"/>
      <c r="AB32" s="656"/>
      <c r="AC32" s="656"/>
      <c r="AD32" s="657" t="s">
        <v>130</v>
      </c>
      <c r="AE32" s="657"/>
      <c r="AF32" s="657"/>
      <c r="AG32" s="657"/>
      <c r="AH32" s="657"/>
      <c r="AI32" s="657"/>
      <c r="AJ32" s="657"/>
      <c r="AK32" s="657"/>
      <c r="AL32" s="632" t="s">
        <v>130</v>
      </c>
      <c r="AM32" s="633"/>
      <c r="AN32" s="633"/>
      <c r="AO32" s="658"/>
      <c r="AP32" s="706"/>
      <c r="AQ32" s="707"/>
      <c r="AR32" s="707"/>
      <c r="AS32" s="707"/>
      <c r="AT32" s="711"/>
      <c r="AU32" s="363" t="s">
        <v>316</v>
      </c>
      <c r="AV32" s="363"/>
      <c r="AW32" s="363"/>
      <c r="AX32" s="626" t="s">
        <v>317</v>
      </c>
      <c r="AY32" s="627"/>
      <c r="AZ32" s="627"/>
      <c r="BA32" s="627"/>
      <c r="BB32" s="627"/>
      <c r="BC32" s="627"/>
      <c r="BD32" s="627"/>
      <c r="BE32" s="627"/>
      <c r="BF32" s="628"/>
      <c r="BG32" s="695">
        <v>99.2</v>
      </c>
      <c r="BH32" s="640"/>
      <c r="BI32" s="640"/>
      <c r="BJ32" s="640"/>
      <c r="BK32" s="640"/>
      <c r="BL32" s="640"/>
      <c r="BM32" s="633">
        <v>97.1</v>
      </c>
      <c r="BN32" s="696"/>
      <c r="BO32" s="696"/>
      <c r="BP32" s="696"/>
      <c r="BQ32" s="673"/>
      <c r="BR32" s="695">
        <v>99</v>
      </c>
      <c r="BS32" s="640"/>
      <c r="BT32" s="640"/>
      <c r="BU32" s="640"/>
      <c r="BV32" s="640"/>
      <c r="BW32" s="640"/>
      <c r="BX32" s="633">
        <v>97</v>
      </c>
      <c r="BY32" s="696"/>
      <c r="BZ32" s="696"/>
      <c r="CA32" s="696"/>
      <c r="CB32" s="673"/>
      <c r="CD32" s="720"/>
      <c r="CE32" s="721"/>
      <c r="CF32" s="666" t="s">
        <v>318</v>
      </c>
      <c r="CG32" s="667"/>
      <c r="CH32" s="667"/>
      <c r="CI32" s="667"/>
      <c r="CJ32" s="667"/>
      <c r="CK32" s="667"/>
      <c r="CL32" s="667"/>
      <c r="CM32" s="667"/>
      <c r="CN32" s="667"/>
      <c r="CO32" s="667"/>
      <c r="CP32" s="667"/>
      <c r="CQ32" s="668"/>
      <c r="CR32" s="629" t="s">
        <v>130</v>
      </c>
      <c r="CS32" s="630"/>
      <c r="CT32" s="630"/>
      <c r="CU32" s="630"/>
      <c r="CV32" s="630"/>
      <c r="CW32" s="630"/>
      <c r="CX32" s="630"/>
      <c r="CY32" s="631"/>
      <c r="CZ32" s="632" t="s">
        <v>130</v>
      </c>
      <c r="DA32" s="642"/>
      <c r="DB32" s="642"/>
      <c r="DC32" s="643"/>
      <c r="DD32" s="635" t="s">
        <v>130</v>
      </c>
      <c r="DE32" s="630"/>
      <c r="DF32" s="630"/>
      <c r="DG32" s="630"/>
      <c r="DH32" s="630"/>
      <c r="DI32" s="630"/>
      <c r="DJ32" s="630"/>
      <c r="DK32" s="631"/>
      <c r="DL32" s="635" t="s">
        <v>130</v>
      </c>
      <c r="DM32" s="630"/>
      <c r="DN32" s="630"/>
      <c r="DO32" s="630"/>
      <c r="DP32" s="630"/>
      <c r="DQ32" s="630"/>
      <c r="DR32" s="630"/>
      <c r="DS32" s="630"/>
      <c r="DT32" s="630"/>
      <c r="DU32" s="630"/>
      <c r="DV32" s="631"/>
      <c r="DW32" s="632" t="s">
        <v>130</v>
      </c>
      <c r="DX32" s="642"/>
      <c r="DY32" s="642"/>
      <c r="DZ32" s="642"/>
      <c r="EA32" s="642"/>
      <c r="EB32" s="642"/>
      <c r="EC32" s="669"/>
    </row>
    <row r="33" spans="2:133" ht="11.25" customHeight="1">
      <c r="B33" s="692" t="s">
        <v>319</v>
      </c>
      <c r="C33" s="693"/>
      <c r="D33" s="693"/>
      <c r="E33" s="693"/>
      <c r="F33" s="693"/>
      <c r="G33" s="693"/>
      <c r="H33" s="693"/>
      <c r="I33" s="693"/>
      <c r="J33" s="693"/>
      <c r="K33" s="693"/>
      <c r="L33" s="693"/>
      <c r="M33" s="693"/>
      <c r="N33" s="693"/>
      <c r="O33" s="693"/>
      <c r="P33" s="693"/>
      <c r="Q33" s="694"/>
      <c r="R33" s="629" t="s">
        <v>130</v>
      </c>
      <c r="S33" s="630"/>
      <c r="T33" s="630"/>
      <c r="U33" s="630"/>
      <c r="V33" s="630"/>
      <c r="W33" s="630"/>
      <c r="X33" s="630"/>
      <c r="Y33" s="631"/>
      <c r="Z33" s="656" t="s">
        <v>130</v>
      </c>
      <c r="AA33" s="656"/>
      <c r="AB33" s="656"/>
      <c r="AC33" s="656"/>
      <c r="AD33" s="657" t="s">
        <v>130</v>
      </c>
      <c r="AE33" s="657"/>
      <c r="AF33" s="657"/>
      <c r="AG33" s="657"/>
      <c r="AH33" s="657"/>
      <c r="AI33" s="657"/>
      <c r="AJ33" s="657"/>
      <c r="AK33" s="657"/>
      <c r="AL33" s="632" t="s">
        <v>130</v>
      </c>
      <c r="AM33" s="633"/>
      <c r="AN33" s="633"/>
      <c r="AO33" s="658"/>
      <c r="AP33" s="708"/>
      <c r="AQ33" s="709"/>
      <c r="AR33" s="709"/>
      <c r="AS33" s="709"/>
      <c r="AT33" s="712"/>
      <c r="AU33" s="361"/>
      <c r="AV33" s="361"/>
      <c r="AW33" s="361"/>
      <c r="AX33" s="606" t="s">
        <v>320</v>
      </c>
      <c r="AY33" s="607"/>
      <c r="AZ33" s="607"/>
      <c r="BA33" s="607"/>
      <c r="BB33" s="607"/>
      <c r="BC33" s="607"/>
      <c r="BD33" s="607"/>
      <c r="BE33" s="607"/>
      <c r="BF33" s="608"/>
      <c r="BG33" s="691">
        <v>99.4</v>
      </c>
      <c r="BH33" s="610"/>
      <c r="BI33" s="610"/>
      <c r="BJ33" s="610"/>
      <c r="BK33" s="610"/>
      <c r="BL33" s="610"/>
      <c r="BM33" s="648">
        <v>98.1</v>
      </c>
      <c r="BN33" s="610"/>
      <c r="BO33" s="610"/>
      <c r="BP33" s="610"/>
      <c r="BQ33" s="659"/>
      <c r="BR33" s="691">
        <v>99.4</v>
      </c>
      <c r="BS33" s="610"/>
      <c r="BT33" s="610"/>
      <c r="BU33" s="610"/>
      <c r="BV33" s="610"/>
      <c r="BW33" s="610"/>
      <c r="BX33" s="648">
        <v>97.8</v>
      </c>
      <c r="BY33" s="610"/>
      <c r="BZ33" s="610"/>
      <c r="CA33" s="610"/>
      <c r="CB33" s="659"/>
      <c r="CD33" s="666" t="s">
        <v>321</v>
      </c>
      <c r="CE33" s="667"/>
      <c r="CF33" s="667"/>
      <c r="CG33" s="667"/>
      <c r="CH33" s="667"/>
      <c r="CI33" s="667"/>
      <c r="CJ33" s="667"/>
      <c r="CK33" s="667"/>
      <c r="CL33" s="667"/>
      <c r="CM33" s="667"/>
      <c r="CN33" s="667"/>
      <c r="CO33" s="667"/>
      <c r="CP33" s="667"/>
      <c r="CQ33" s="668"/>
      <c r="CR33" s="629">
        <v>5278255</v>
      </c>
      <c r="CS33" s="640"/>
      <c r="CT33" s="640"/>
      <c r="CU33" s="640"/>
      <c r="CV33" s="640"/>
      <c r="CW33" s="640"/>
      <c r="CX33" s="640"/>
      <c r="CY33" s="641"/>
      <c r="CZ33" s="632">
        <v>50.8</v>
      </c>
      <c r="DA33" s="642"/>
      <c r="DB33" s="642"/>
      <c r="DC33" s="643"/>
      <c r="DD33" s="635">
        <v>3864487</v>
      </c>
      <c r="DE33" s="640"/>
      <c r="DF33" s="640"/>
      <c r="DG33" s="640"/>
      <c r="DH33" s="640"/>
      <c r="DI33" s="640"/>
      <c r="DJ33" s="640"/>
      <c r="DK33" s="641"/>
      <c r="DL33" s="635">
        <v>2508784</v>
      </c>
      <c r="DM33" s="640"/>
      <c r="DN33" s="640"/>
      <c r="DO33" s="640"/>
      <c r="DP33" s="640"/>
      <c r="DQ33" s="640"/>
      <c r="DR33" s="640"/>
      <c r="DS33" s="640"/>
      <c r="DT33" s="640"/>
      <c r="DU33" s="640"/>
      <c r="DV33" s="641"/>
      <c r="DW33" s="632">
        <v>52.3</v>
      </c>
      <c r="DX33" s="642"/>
      <c r="DY33" s="642"/>
      <c r="DZ33" s="642"/>
      <c r="EA33" s="642"/>
      <c r="EB33" s="642"/>
      <c r="EC33" s="669"/>
    </row>
    <row r="34" spans="2:133" ht="11.25" customHeight="1">
      <c r="B34" s="626" t="s">
        <v>322</v>
      </c>
      <c r="C34" s="627"/>
      <c r="D34" s="627"/>
      <c r="E34" s="627"/>
      <c r="F34" s="627"/>
      <c r="G34" s="627"/>
      <c r="H34" s="627"/>
      <c r="I34" s="627"/>
      <c r="J34" s="627"/>
      <c r="K34" s="627"/>
      <c r="L34" s="627"/>
      <c r="M34" s="627"/>
      <c r="N34" s="627"/>
      <c r="O34" s="627"/>
      <c r="P34" s="627"/>
      <c r="Q34" s="628"/>
      <c r="R34" s="629">
        <v>2060130</v>
      </c>
      <c r="S34" s="630"/>
      <c r="T34" s="630"/>
      <c r="U34" s="630"/>
      <c r="V34" s="630"/>
      <c r="W34" s="630"/>
      <c r="X34" s="630"/>
      <c r="Y34" s="631"/>
      <c r="Z34" s="656">
        <v>18.8</v>
      </c>
      <c r="AA34" s="656"/>
      <c r="AB34" s="656"/>
      <c r="AC34" s="656"/>
      <c r="AD34" s="657" t="s">
        <v>130</v>
      </c>
      <c r="AE34" s="657"/>
      <c r="AF34" s="657"/>
      <c r="AG34" s="657"/>
      <c r="AH34" s="657"/>
      <c r="AI34" s="657"/>
      <c r="AJ34" s="657"/>
      <c r="AK34" s="657"/>
      <c r="AL34" s="632" t="s">
        <v>130</v>
      </c>
      <c r="AM34" s="633"/>
      <c r="AN34" s="633"/>
      <c r="AO34" s="658"/>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323</v>
      </c>
      <c r="CE34" s="667"/>
      <c r="CF34" s="667"/>
      <c r="CG34" s="667"/>
      <c r="CH34" s="667"/>
      <c r="CI34" s="667"/>
      <c r="CJ34" s="667"/>
      <c r="CK34" s="667"/>
      <c r="CL34" s="667"/>
      <c r="CM34" s="667"/>
      <c r="CN34" s="667"/>
      <c r="CO34" s="667"/>
      <c r="CP34" s="667"/>
      <c r="CQ34" s="668"/>
      <c r="CR34" s="629">
        <v>1587498</v>
      </c>
      <c r="CS34" s="630"/>
      <c r="CT34" s="630"/>
      <c r="CU34" s="630"/>
      <c r="CV34" s="630"/>
      <c r="CW34" s="630"/>
      <c r="CX34" s="630"/>
      <c r="CY34" s="631"/>
      <c r="CZ34" s="632">
        <v>15.3</v>
      </c>
      <c r="DA34" s="642"/>
      <c r="DB34" s="642"/>
      <c r="DC34" s="643"/>
      <c r="DD34" s="635">
        <v>891817</v>
      </c>
      <c r="DE34" s="630"/>
      <c r="DF34" s="630"/>
      <c r="DG34" s="630"/>
      <c r="DH34" s="630"/>
      <c r="DI34" s="630"/>
      <c r="DJ34" s="630"/>
      <c r="DK34" s="631"/>
      <c r="DL34" s="635">
        <v>682108</v>
      </c>
      <c r="DM34" s="630"/>
      <c r="DN34" s="630"/>
      <c r="DO34" s="630"/>
      <c r="DP34" s="630"/>
      <c r="DQ34" s="630"/>
      <c r="DR34" s="630"/>
      <c r="DS34" s="630"/>
      <c r="DT34" s="630"/>
      <c r="DU34" s="630"/>
      <c r="DV34" s="631"/>
      <c r="DW34" s="632">
        <v>14.2</v>
      </c>
      <c r="DX34" s="642"/>
      <c r="DY34" s="642"/>
      <c r="DZ34" s="642"/>
      <c r="EA34" s="642"/>
      <c r="EB34" s="642"/>
      <c r="EC34" s="669"/>
    </row>
    <row r="35" spans="2:133" ht="11.25" customHeight="1">
      <c r="B35" s="626" t="s">
        <v>324</v>
      </c>
      <c r="C35" s="627"/>
      <c r="D35" s="627"/>
      <c r="E35" s="627"/>
      <c r="F35" s="627"/>
      <c r="G35" s="627"/>
      <c r="H35" s="627"/>
      <c r="I35" s="627"/>
      <c r="J35" s="627"/>
      <c r="K35" s="627"/>
      <c r="L35" s="627"/>
      <c r="M35" s="627"/>
      <c r="N35" s="627"/>
      <c r="O35" s="627"/>
      <c r="P35" s="627"/>
      <c r="Q35" s="628"/>
      <c r="R35" s="629">
        <v>79993</v>
      </c>
      <c r="S35" s="630"/>
      <c r="T35" s="630"/>
      <c r="U35" s="630"/>
      <c r="V35" s="630"/>
      <c r="W35" s="630"/>
      <c r="X35" s="630"/>
      <c r="Y35" s="631"/>
      <c r="Z35" s="656">
        <v>0.7</v>
      </c>
      <c r="AA35" s="656"/>
      <c r="AB35" s="656"/>
      <c r="AC35" s="656"/>
      <c r="AD35" s="657">
        <v>79966</v>
      </c>
      <c r="AE35" s="657"/>
      <c r="AF35" s="657"/>
      <c r="AG35" s="657"/>
      <c r="AH35" s="657"/>
      <c r="AI35" s="657"/>
      <c r="AJ35" s="657"/>
      <c r="AK35" s="657"/>
      <c r="AL35" s="632">
        <v>1.8</v>
      </c>
      <c r="AM35" s="633"/>
      <c r="AN35" s="633"/>
      <c r="AO35" s="658"/>
      <c r="AP35" s="218"/>
      <c r="AQ35" s="688" t="s">
        <v>325</v>
      </c>
      <c r="AR35" s="689"/>
      <c r="AS35" s="689"/>
      <c r="AT35" s="689"/>
      <c r="AU35" s="689"/>
      <c r="AV35" s="689"/>
      <c r="AW35" s="689"/>
      <c r="AX35" s="689"/>
      <c r="AY35" s="689"/>
      <c r="AZ35" s="689"/>
      <c r="BA35" s="689"/>
      <c r="BB35" s="689"/>
      <c r="BC35" s="689"/>
      <c r="BD35" s="689"/>
      <c r="BE35" s="689"/>
      <c r="BF35" s="690"/>
      <c r="BG35" s="688" t="s">
        <v>326</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327</v>
      </c>
      <c r="CE35" s="667"/>
      <c r="CF35" s="667"/>
      <c r="CG35" s="667"/>
      <c r="CH35" s="667"/>
      <c r="CI35" s="667"/>
      <c r="CJ35" s="667"/>
      <c r="CK35" s="667"/>
      <c r="CL35" s="667"/>
      <c r="CM35" s="667"/>
      <c r="CN35" s="667"/>
      <c r="CO35" s="667"/>
      <c r="CP35" s="667"/>
      <c r="CQ35" s="668"/>
      <c r="CR35" s="629">
        <v>46674</v>
      </c>
      <c r="CS35" s="640"/>
      <c r="CT35" s="640"/>
      <c r="CU35" s="640"/>
      <c r="CV35" s="640"/>
      <c r="CW35" s="640"/>
      <c r="CX35" s="640"/>
      <c r="CY35" s="641"/>
      <c r="CZ35" s="632">
        <v>0.4</v>
      </c>
      <c r="DA35" s="642"/>
      <c r="DB35" s="642"/>
      <c r="DC35" s="643"/>
      <c r="DD35" s="635">
        <v>43499</v>
      </c>
      <c r="DE35" s="640"/>
      <c r="DF35" s="640"/>
      <c r="DG35" s="640"/>
      <c r="DH35" s="640"/>
      <c r="DI35" s="640"/>
      <c r="DJ35" s="640"/>
      <c r="DK35" s="641"/>
      <c r="DL35" s="635">
        <v>43499</v>
      </c>
      <c r="DM35" s="640"/>
      <c r="DN35" s="640"/>
      <c r="DO35" s="640"/>
      <c r="DP35" s="640"/>
      <c r="DQ35" s="640"/>
      <c r="DR35" s="640"/>
      <c r="DS35" s="640"/>
      <c r="DT35" s="640"/>
      <c r="DU35" s="640"/>
      <c r="DV35" s="641"/>
      <c r="DW35" s="632">
        <v>0.9</v>
      </c>
      <c r="DX35" s="642"/>
      <c r="DY35" s="642"/>
      <c r="DZ35" s="642"/>
      <c r="EA35" s="642"/>
      <c r="EB35" s="642"/>
      <c r="EC35" s="669"/>
    </row>
    <row r="36" spans="2:133" ht="11.25" customHeight="1">
      <c r="B36" s="626" t="s">
        <v>328</v>
      </c>
      <c r="C36" s="627"/>
      <c r="D36" s="627"/>
      <c r="E36" s="627"/>
      <c r="F36" s="627"/>
      <c r="G36" s="627"/>
      <c r="H36" s="627"/>
      <c r="I36" s="627"/>
      <c r="J36" s="627"/>
      <c r="K36" s="627"/>
      <c r="L36" s="627"/>
      <c r="M36" s="627"/>
      <c r="N36" s="627"/>
      <c r="O36" s="627"/>
      <c r="P36" s="627"/>
      <c r="Q36" s="628"/>
      <c r="R36" s="629">
        <v>1400</v>
      </c>
      <c r="S36" s="630"/>
      <c r="T36" s="630"/>
      <c r="U36" s="630"/>
      <c r="V36" s="630"/>
      <c r="W36" s="630"/>
      <c r="X36" s="630"/>
      <c r="Y36" s="631"/>
      <c r="Z36" s="656">
        <v>0</v>
      </c>
      <c r="AA36" s="656"/>
      <c r="AB36" s="656"/>
      <c r="AC36" s="656"/>
      <c r="AD36" s="657" t="s">
        <v>130</v>
      </c>
      <c r="AE36" s="657"/>
      <c r="AF36" s="657"/>
      <c r="AG36" s="657"/>
      <c r="AH36" s="657"/>
      <c r="AI36" s="657"/>
      <c r="AJ36" s="657"/>
      <c r="AK36" s="657"/>
      <c r="AL36" s="632" t="s">
        <v>130</v>
      </c>
      <c r="AM36" s="633"/>
      <c r="AN36" s="633"/>
      <c r="AO36" s="658"/>
      <c r="AP36" s="218"/>
      <c r="AQ36" s="679" t="s">
        <v>329</v>
      </c>
      <c r="AR36" s="680"/>
      <c r="AS36" s="680"/>
      <c r="AT36" s="680"/>
      <c r="AU36" s="680"/>
      <c r="AV36" s="680"/>
      <c r="AW36" s="680"/>
      <c r="AX36" s="680"/>
      <c r="AY36" s="681"/>
      <c r="AZ36" s="682">
        <v>1226277</v>
      </c>
      <c r="BA36" s="683"/>
      <c r="BB36" s="683"/>
      <c r="BC36" s="683"/>
      <c r="BD36" s="683"/>
      <c r="BE36" s="683"/>
      <c r="BF36" s="684"/>
      <c r="BG36" s="685" t="s">
        <v>330</v>
      </c>
      <c r="BH36" s="686"/>
      <c r="BI36" s="686"/>
      <c r="BJ36" s="686"/>
      <c r="BK36" s="686"/>
      <c r="BL36" s="686"/>
      <c r="BM36" s="686"/>
      <c r="BN36" s="686"/>
      <c r="BO36" s="686"/>
      <c r="BP36" s="686"/>
      <c r="BQ36" s="686"/>
      <c r="BR36" s="686"/>
      <c r="BS36" s="686"/>
      <c r="BT36" s="686"/>
      <c r="BU36" s="687"/>
      <c r="BV36" s="682">
        <v>99873</v>
      </c>
      <c r="BW36" s="683"/>
      <c r="BX36" s="683"/>
      <c r="BY36" s="683"/>
      <c r="BZ36" s="683"/>
      <c r="CA36" s="683"/>
      <c r="CB36" s="684"/>
      <c r="CD36" s="666" t="s">
        <v>331</v>
      </c>
      <c r="CE36" s="667"/>
      <c r="CF36" s="667"/>
      <c r="CG36" s="667"/>
      <c r="CH36" s="667"/>
      <c r="CI36" s="667"/>
      <c r="CJ36" s="667"/>
      <c r="CK36" s="667"/>
      <c r="CL36" s="667"/>
      <c r="CM36" s="667"/>
      <c r="CN36" s="667"/>
      <c r="CO36" s="667"/>
      <c r="CP36" s="667"/>
      <c r="CQ36" s="668"/>
      <c r="CR36" s="629">
        <v>1867673</v>
      </c>
      <c r="CS36" s="630"/>
      <c r="CT36" s="630"/>
      <c r="CU36" s="630"/>
      <c r="CV36" s="630"/>
      <c r="CW36" s="630"/>
      <c r="CX36" s="630"/>
      <c r="CY36" s="631"/>
      <c r="CZ36" s="632">
        <v>18</v>
      </c>
      <c r="DA36" s="642"/>
      <c r="DB36" s="642"/>
      <c r="DC36" s="643"/>
      <c r="DD36" s="635">
        <v>1370790</v>
      </c>
      <c r="DE36" s="630"/>
      <c r="DF36" s="630"/>
      <c r="DG36" s="630"/>
      <c r="DH36" s="630"/>
      <c r="DI36" s="630"/>
      <c r="DJ36" s="630"/>
      <c r="DK36" s="631"/>
      <c r="DL36" s="635">
        <v>1138247</v>
      </c>
      <c r="DM36" s="630"/>
      <c r="DN36" s="630"/>
      <c r="DO36" s="630"/>
      <c r="DP36" s="630"/>
      <c r="DQ36" s="630"/>
      <c r="DR36" s="630"/>
      <c r="DS36" s="630"/>
      <c r="DT36" s="630"/>
      <c r="DU36" s="630"/>
      <c r="DV36" s="631"/>
      <c r="DW36" s="632">
        <v>23.7</v>
      </c>
      <c r="DX36" s="642"/>
      <c r="DY36" s="642"/>
      <c r="DZ36" s="642"/>
      <c r="EA36" s="642"/>
      <c r="EB36" s="642"/>
      <c r="EC36" s="669"/>
    </row>
    <row r="37" spans="2:133" ht="11.25" customHeight="1">
      <c r="B37" s="626" t="s">
        <v>332</v>
      </c>
      <c r="C37" s="627"/>
      <c r="D37" s="627"/>
      <c r="E37" s="627"/>
      <c r="F37" s="627"/>
      <c r="G37" s="627"/>
      <c r="H37" s="627"/>
      <c r="I37" s="627"/>
      <c r="J37" s="627"/>
      <c r="K37" s="627"/>
      <c r="L37" s="627"/>
      <c r="M37" s="627"/>
      <c r="N37" s="627"/>
      <c r="O37" s="627"/>
      <c r="P37" s="627"/>
      <c r="Q37" s="628"/>
      <c r="R37" s="629">
        <v>112122</v>
      </c>
      <c r="S37" s="630"/>
      <c r="T37" s="630"/>
      <c r="U37" s="630"/>
      <c r="V37" s="630"/>
      <c r="W37" s="630"/>
      <c r="X37" s="630"/>
      <c r="Y37" s="631"/>
      <c r="Z37" s="656">
        <v>1</v>
      </c>
      <c r="AA37" s="656"/>
      <c r="AB37" s="656"/>
      <c r="AC37" s="656"/>
      <c r="AD37" s="657" t="s">
        <v>130</v>
      </c>
      <c r="AE37" s="657"/>
      <c r="AF37" s="657"/>
      <c r="AG37" s="657"/>
      <c r="AH37" s="657"/>
      <c r="AI37" s="657"/>
      <c r="AJ37" s="657"/>
      <c r="AK37" s="657"/>
      <c r="AL37" s="632" t="s">
        <v>130</v>
      </c>
      <c r="AM37" s="633"/>
      <c r="AN37" s="633"/>
      <c r="AO37" s="658"/>
      <c r="AQ37" s="670" t="s">
        <v>333</v>
      </c>
      <c r="AR37" s="671"/>
      <c r="AS37" s="671"/>
      <c r="AT37" s="671"/>
      <c r="AU37" s="671"/>
      <c r="AV37" s="671"/>
      <c r="AW37" s="671"/>
      <c r="AX37" s="671"/>
      <c r="AY37" s="672"/>
      <c r="AZ37" s="629">
        <v>290005</v>
      </c>
      <c r="BA37" s="630"/>
      <c r="BB37" s="630"/>
      <c r="BC37" s="630"/>
      <c r="BD37" s="640"/>
      <c r="BE37" s="640"/>
      <c r="BF37" s="673"/>
      <c r="BG37" s="666" t="s">
        <v>334</v>
      </c>
      <c r="BH37" s="667"/>
      <c r="BI37" s="667"/>
      <c r="BJ37" s="667"/>
      <c r="BK37" s="667"/>
      <c r="BL37" s="667"/>
      <c r="BM37" s="667"/>
      <c r="BN37" s="667"/>
      <c r="BO37" s="667"/>
      <c r="BP37" s="667"/>
      <c r="BQ37" s="667"/>
      <c r="BR37" s="667"/>
      <c r="BS37" s="667"/>
      <c r="BT37" s="667"/>
      <c r="BU37" s="668"/>
      <c r="BV37" s="629">
        <v>-35668</v>
      </c>
      <c r="BW37" s="630"/>
      <c r="BX37" s="630"/>
      <c r="BY37" s="630"/>
      <c r="BZ37" s="630"/>
      <c r="CA37" s="630"/>
      <c r="CB37" s="674"/>
      <c r="CD37" s="666" t="s">
        <v>335</v>
      </c>
      <c r="CE37" s="667"/>
      <c r="CF37" s="667"/>
      <c r="CG37" s="667"/>
      <c r="CH37" s="667"/>
      <c r="CI37" s="667"/>
      <c r="CJ37" s="667"/>
      <c r="CK37" s="667"/>
      <c r="CL37" s="667"/>
      <c r="CM37" s="667"/>
      <c r="CN37" s="667"/>
      <c r="CO37" s="667"/>
      <c r="CP37" s="667"/>
      <c r="CQ37" s="668"/>
      <c r="CR37" s="629">
        <v>221770</v>
      </c>
      <c r="CS37" s="640"/>
      <c r="CT37" s="640"/>
      <c r="CU37" s="640"/>
      <c r="CV37" s="640"/>
      <c r="CW37" s="640"/>
      <c r="CX37" s="640"/>
      <c r="CY37" s="641"/>
      <c r="CZ37" s="632">
        <v>2.1</v>
      </c>
      <c r="DA37" s="642"/>
      <c r="DB37" s="642"/>
      <c r="DC37" s="643"/>
      <c r="DD37" s="635">
        <v>125370</v>
      </c>
      <c r="DE37" s="640"/>
      <c r="DF37" s="640"/>
      <c r="DG37" s="640"/>
      <c r="DH37" s="640"/>
      <c r="DI37" s="640"/>
      <c r="DJ37" s="640"/>
      <c r="DK37" s="641"/>
      <c r="DL37" s="635">
        <v>111716</v>
      </c>
      <c r="DM37" s="640"/>
      <c r="DN37" s="640"/>
      <c r="DO37" s="640"/>
      <c r="DP37" s="640"/>
      <c r="DQ37" s="640"/>
      <c r="DR37" s="640"/>
      <c r="DS37" s="640"/>
      <c r="DT37" s="640"/>
      <c r="DU37" s="640"/>
      <c r="DV37" s="641"/>
      <c r="DW37" s="632">
        <v>2.2999999999999998</v>
      </c>
      <c r="DX37" s="642"/>
      <c r="DY37" s="642"/>
      <c r="DZ37" s="642"/>
      <c r="EA37" s="642"/>
      <c r="EB37" s="642"/>
      <c r="EC37" s="669"/>
    </row>
    <row r="38" spans="2:133" ht="11.25" customHeight="1">
      <c r="B38" s="626" t="s">
        <v>336</v>
      </c>
      <c r="C38" s="627"/>
      <c r="D38" s="627"/>
      <c r="E38" s="627"/>
      <c r="F38" s="627"/>
      <c r="G38" s="627"/>
      <c r="H38" s="627"/>
      <c r="I38" s="627"/>
      <c r="J38" s="627"/>
      <c r="K38" s="627"/>
      <c r="L38" s="627"/>
      <c r="M38" s="627"/>
      <c r="N38" s="627"/>
      <c r="O38" s="627"/>
      <c r="P38" s="627"/>
      <c r="Q38" s="628"/>
      <c r="R38" s="629">
        <v>524953</v>
      </c>
      <c r="S38" s="630"/>
      <c r="T38" s="630"/>
      <c r="U38" s="630"/>
      <c r="V38" s="630"/>
      <c r="W38" s="630"/>
      <c r="X38" s="630"/>
      <c r="Y38" s="631"/>
      <c r="Z38" s="656">
        <v>4.8</v>
      </c>
      <c r="AA38" s="656"/>
      <c r="AB38" s="656"/>
      <c r="AC38" s="656"/>
      <c r="AD38" s="657" t="s">
        <v>130</v>
      </c>
      <c r="AE38" s="657"/>
      <c r="AF38" s="657"/>
      <c r="AG38" s="657"/>
      <c r="AH38" s="657"/>
      <c r="AI38" s="657"/>
      <c r="AJ38" s="657"/>
      <c r="AK38" s="657"/>
      <c r="AL38" s="632" t="s">
        <v>130</v>
      </c>
      <c r="AM38" s="633"/>
      <c r="AN38" s="633"/>
      <c r="AO38" s="658"/>
      <c r="AQ38" s="670" t="s">
        <v>337</v>
      </c>
      <c r="AR38" s="671"/>
      <c r="AS38" s="671"/>
      <c r="AT38" s="671"/>
      <c r="AU38" s="671"/>
      <c r="AV38" s="671"/>
      <c r="AW38" s="671"/>
      <c r="AX38" s="671"/>
      <c r="AY38" s="672"/>
      <c r="AZ38" s="629">
        <v>209081</v>
      </c>
      <c r="BA38" s="630"/>
      <c r="BB38" s="630"/>
      <c r="BC38" s="630"/>
      <c r="BD38" s="640"/>
      <c r="BE38" s="640"/>
      <c r="BF38" s="673"/>
      <c r="BG38" s="666" t="s">
        <v>338</v>
      </c>
      <c r="BH38" s="667"/>
      <c r="BI38" s="667"/>
      <c r="BJ38" s="667"/>
      <c r="BK38" s="667"/>
      <c r="BL38" s="667"/>
      <c r="BM38" s="667"/>
      <c r="BN38" s="667"/>
      <c r="BO38" s="667"/>
      <c r="BP38" s="667"/>
      <c r="BQ38" s="667"/>
      <c r="BR38" s="667"/>
      <c r="BS38" s="667"/>
      <c r="BT38" s="667"/>
      <c r="BU38" s="668"/>
      <c r="BV38" s="629">
        <v>2393</v>
      </c>
      <c r="BW38" s="630"/>
      <c r="BX38" s="630"/>
      <c r="BY38" s="630"/>
      <c r="BZ38" s="630"/>
      <c r="CA38" s="630"/>
      <c r="CB38" s="674"/>
      <c r="CD38" s="666" t="s">
        <v>339</v>
      </c>
      <c r="CE38" s="667"/>
      <c r="CF38" s="667"/>
      <c r="CG38" s="667"/>
      <c r="CH38" s="667"/>
      <c r="CI38" s="667"/>
      <c r="CJ38" s="667"/>
      <c r="CK38" s="667"/>
      <c r="CL38" s="667"/>
      <c r="CM38" s="667"/>
      <c r="CN38" s="667"/>
      <c r="CO38" s="667"/>
      <c r="CP38" s="667"/>
      <c r="CQ38" s="668"/>
      <c r="CR38" s="629">
        <v>1017196</v>
      </c>
      <c r="CS38" s="630"/>
      <c r="CT38" s="630"/>
      <c r="CU38" s="630"/>
      <c r="CV38" s="630"/>
      <c r="CW38" s="630"/>
      <c r="CX38" s="630"/>
      <c r="CY38" s="631"/>
      <c r="CZ38" s="632">
        <v>9.8000000000000007</v>
      </c>
      <c r="DA38" s="642"/>
      <c r="DB38" s="642"/>
      <c r="DC38" s="643"/>
      <c r="DD38" s="635">
        <v>804194</v>
      </c>
      <c r="DE38" s="630"/>
      <c r="DF38" s="630"/>
      <c r="DG38" s="630"/>
      <c r="DH38" s="630"/>
      <c r="DI38" s="630"/>
      <c r="DJ38" s="630"/>
      <c r="DK38" s="631"/>
      <c r="DL38" s="635">
        <v>644930</v>
      </c>
      <c r="DM38" s="630"/>
      <c r="DN38" s="630"/>
      <c r="DO38" s="630"/>
      <c r="DP38" s="630"/>
      <c r="DQ38" s="630"/>
      <c r="DR38" s="630"/>
      <c r="DS38" s="630"/>
      <c r="DT38" s="630"/>
      <c r="DU38" s="630"/>
      <c r="DV38" s="631"/>
      <c r="DW38" s="632">
        <v>13.4</v>
      </c>
      <c r="DX38" s="642"/>
      <c r="DY38" s="642"/>
      <c r="DZ38" s="642"/>
      <c r="EA38" s="642"/>
      <c r="EB38" s="642"/>
      <c r="EC38" s="669"/>
    </row>
    <row r="39" spans="2:133" ht="11.25" customHeight="1">
      <c r="B39" s="626" t="s">
        <v>340</v>
      </c>
      <c r="C39" s="627"/>
      <c r="D39" s="627"/>
      <c r="E39" s="627"/>
      <c r="F39" s="627"/>
      <c r="G39" s="627"/>
      <c r="H39" s="627"/>
      <c r="I39" s="627"/>
      <c r="J39" s="627"/>
      <c r="K39" s="627"/>
      <c r="L39" s="627"/>
      <c r="M39" s="627"/>
      <c r="N39" s="627"/>
      <c r="O39" s="627"/>
      <c r="P39" s="627"/>
      <c r="Q39" s="628"/>
      <c r="R39" s="629">
        <v>1054365</v>
      </c>
      <c r="S39" s="630"/>
      <c r="T39" s="630"/>
      <c r="U39" s="630"/>
      <c r="V39" s="630"/>
      <c r="W39" s="630"/>
      <c r="X39" s="630"/>
      <c r="Y39" s="631"/>
      <c r="Z39" s="656">
        <v>9.6</v>
      </c>
      <c r="AA39" s="656"/>
      <c r="AB39" s="656"/>
      <c r="AC39" s="656"/>
      <c r="AD39" s="657">
        <v>931</v>
      </c>
      <c r="AE39" s="657"/>
      <c r="AF39" s="657"/>
      <c r="AG39" s="657"/>
      <c r="AH39" s="657"/>
      <c r="AI39" s="657"/>
      <c r="AJ39" s="657"/>
      <c r="AK39" s="657"/>
      <c r="AL39" s="632">
        <v>0</v>
      </c>
      <c r="AM39" s="633"/>
      <c r="AN39" s="633"/>
      <c r="AO39" s="658"/>
      <c r="AQ39" s="670" t="s">
        <v>341</v>
      </c>
      <c r="AR39" s="671"/>
      <c r="AS39" s="671"/>
      <c r="AT39" s="671"/>
      <c r="AU39" s="671"/>
      <c r="AV39" s="671"/>
      <c r="AW39" s="671"/>
      <c r="AX39" s="671"/>
      <c r="AY39" s="672"/>
      <c r="AZ39" s="629" t="s">
        <v>130</v>
      </c>
      <c r="BA39" s="630"/>
      <c r="BB39" s="630"/>
      <c r="BC39" s="630"/>
      <c r="BD39" s="640"/>
      <c r="BE39" s="640"/>
      <c r="BF39" s="673"/>
      <c r="BG39" s="666" t="s">
        <v>342</v>
      </c>
      <c r="BH39" s="667"/>
      <c r="BI39" s="667"/>
      <c r="BJ39" s="667"/>
      <c r="BK39" s="667"/>
      <c r="BL39" s="667"/>
      <c r="BM39" s="667"/>
      <c r="BN39" s="667"/>
      <c r="BO39" s="667"/>
      <c r="BP39" s="667"/>
      <c r="BQ39" s="667"/>
      <c r="BR39" s="667"/>
      <c r="BS39" s="667"/>
      <c r="BT39" s="667"/>
      <c r="BU39" s="668"/>
      <c r="BV39" s="629">
        <v>3786</v>
      </c>
      <c r="BW39" s="630"/>
      <c r="BX39" s="630"/>
      <c r="BY39" s="630"/>
      <c r="BZ39" s="630"/>
      <c r="CA39" s="630"/>
      <c r="CB39" s="674"/>
      <c r="CD39" s="666" t="s">
        <v>343</v>
      </c>
      <c r="CE39" s="667"/>
      <c r="CF39" s="667"/>
      <c r="CG39" s="667"/>
      <c r="CH39" s="667"/>
      <c r="CI39" s="667"/>
      <c r="CJ39" s="667"/>
      <c r="CK39" s="667"/>
      <c r="CL39" s="667"/>
      <c r="CM39" s="667"/>
      <c r="CN39" s="667"/>
      <c r="CO39" s="667"/>
      <c r="CP39" s="667"/>
      <c r="CQ39" s="668"/>
      <c r="CR39" s="629">
        <v>755214</v>
      </c>
      <c r="CS39" s="640"/>
      <c r="CT39" s="640"/>
      <c r="CU39" s="640"/>
      <c r="CV39" s="640"/>
      <c r="CW39" s="640"/>
      <c r="CX39" s="640"/>
      <c r="CY39" s="641"/>
      <c r="CZ39" s="632">
        <v>7.3</v>
      </c>
      <c r="DA39" s="642"/>
      <c r="DB39" s="642"/>
      <c r="DC39" s="643"/>
      <c r="DD39" s="635">
        <v>754187</v>
      </c>
      <c r="DE39" s="640"/>
      <c r="DF39" s="640"/>
      <c r="DG39" s="640"/>
      <c r="DH39" s="640"/>
      <c r="DI39" s="640"/>
      <c r="DJ39" s="640"/>
      <c r="DK39" s="641"/>
      <c r="DL39" s="635" t="s">
        <v>130</v>
      </c>
      <c r="DM39" s="640"/>
      <c r="DN39" s="640"/>
      <c r="DO39" s="640"/>
      <c r="DP39" s="640"/>
      <c r="DQ39" s="640"/>
      <c r="DR39" s="640"/>
      <c r="DS39" s="640"/>
      <c r="DT39" s="640"/>
      <c r="DU39" s="640"/>
      <c r="DV39" s="641"/>
      <c r="DW39" s="632" t="s">
        <v>130</v>
      </c>
      <c r="DX39" s="642"/>
      <c r="DY39" s="642"/>
      <c r="DZ39" s="642"/>
      <c r="EA39" s="642"/>
      <c r="EB39" s="642"/>
      <c r="EC39" s="669"/>
    </row>
    <row r="40" spans="2:133" ht="11.25" customHeight="1">
      <c r="B40" s="626" t="s">
        <v>344</v>
      </c>
      <c r="C40" s="627"/>
      <c r="D40" s="627"/>
      <c r="E40" s="627"/>
      <c r="F40" s="627"/>
      <c r="G40" s="627"/>
      <c r="H40" s="627"/>
      <c r="I40" s="627"/>
      <c r="J40" s="627"/>
      <c r="K40" s="627"/>
      <c r="L40" s="627"/>
      <c r="M40" s="627"/>
      <c r="N40" s="627"/>
      <c r="O40" s="627"/>
      <c r="P40" s="627"/>
      <c r="Q40" s="628"/>
      <c r="R40" s="629">
        <v>546929</v>
      </c>
      <c r="S40" s="630"/>
      <c r="T40" s="630"/>
      <c r="U40" s="630"/>
      <c r="V40" s="630"/>
      <c r="W40" s="630"/>
      <c r="X40" s="630"/>
      <c r="Y40" s="631"/>
      <c r="Z40" s="656">
        <v>5</v>
      </c>
      <c r="AA40" s="656"/>
      <c r="AB40" s="656"/>
      <c r="AC40" s="656"/>
      <c r="AD40" s="657" t="s">
        <v>130</v>
      </c>
      <c r="AE40" s="657"/>
      <c r="AF40" s="657"/>
      <c r="AG40" s="657"/>
      <c r="AH40" s="657"/>
      <c r="AI40" s="657"/>
      <c r="AJ40" s="657"/>
      <c r="AK40" s="657"/>
      <c r="AL40" s="632" t="s">
        <v>130</v>
      </c>
      <c r="AM40" s="633"/>
      <c r="AN40" s="633"/>
      <c r="AO40" s="658"/>
      <c r="AQ40" s="670" t="s">
        <v>345</v>
      </c>
      <c r="AR40" s="671"/>
      <c r="AS40" s="671"/>
      <c r="AT40" s="671"/>
      <c r="AU40" s="671"/>
      <c r="AV40" s="671"/>
      <c r="AW40" s="671"/>
      <c r="AX40" s="671"/>
      <c r="AY40" s="672"/>
      <c r="AZ40" s="629" t="s">
        <v>130</v>
      </c>
      <c r="BA40" s="630"/>
      <c r="BB40" s="630"/>
      <c r="BC40" s="630"/>
      <c r="BD40" s="640"/>
      <c r="BE40" s="640"/>
      <c r="BF40" s="673"/>
      <c r="BG40" s="675" t="s">
        <v>346</v>
      </c>
      <c r="BH40" s="676"/>
      <c r="BI40" s="676"/>
      <c r="BJ40" s="676"/>
      <c r="BK40" s="676"/>
      <c r="BL40" s="365"/>
      <c r="BM40" s="667" t="s">
        <v>347</v>
      </c>
      <c r="BN40" s="667"/>
      <c r="BO40" s="667"/>
      <c r="BP40" s="667"/>
      <c r="BQ40" s="667"/>
      <c r="BR40" s="667"/>
      <c r="BS40" s="667"/>
      <c r="BT40" s="667"/>
      <c r="BU40" s="668"/>
      <c r="BV40" s="629">
        <v>85</v>
      </c>
      <c r="BW40" s="630"/>
      <c r="BX40" s="630"/>
      <c r="BY40" s="630"/>
      <c r="BZ40" s="630"/>
      <c r="CA40" s="630"/>
      <c r="CB40" s="674"/>
      <c r="CD40" s="666" t="s">
        <v>348</v>
      </c>
      <c r="CE40" s="667"/>
      <c r="CF40" s="667"/>
      <c r="CG40" s="667"/>
      <c r="CH40" s="667"/>
      <c r="CI40" s="667"/>
      <c r="CJ40" s="667"/>
      <c r="CK40" s="667"/>
      <c r="CL40" s="667"/>
      <c r="CM40" s="667"/>
      <c r="CN40" s="667"/>
      <c r="CO40" s="667"/>
      <c r="CP40" s="667"/>
      <c r="CQ40" s="668"/>
      <c r="CR40" s="629">
        <v>4000</v>
      </c>
      <c r="CS40" s="630"/>
      <c r="CT40" s="630"/>
      <c r="CU40" s="630"/>
      <c r="CV40" s="630"/>
      <c r="CW40" s="630"/>
      <c r="CX40" s="630"/>
      <c r="CY40" s="631"/>
      <c r="CZ40" s="632">
        <v>0</v>
      </c>
      <c r="DA40" s="642"/>
      <c r="DB40" s="642"/>
      <c r="DC40" s="643"/>
      <c r="DD40" s="635" t="s">
        <v>130</v>
      </c>
      <c r="DE40" s="630"/>
      <c r="DF40" s="630"/>
      <c r="DG40" s="630"/>
      <c r="DH40" s="630"/>
      <c r="DI40" s="630"/>
      <c r="DJ40" s="630"/>
      <c r="DK40" s="631"/>
      <c r="DL40" s="635" t="s">
        <v>130</v>
      </c>
      <c r="DM40" s="630"/>
      <c r="DN40" s="630"/>
      <c r="DO40" s="630"/>
      <c r="DP40" s="630"/>
      <c r="DQ40" s="630"/>
      <c r="DR40" s="630"/>
      <c r="DS40" s="630"/>
      <c r="DT40" s="630"/>
      <c r="DU40" s="630"/>
      <c r="DV40" s="631"/>
      <c r="DW40" s="632" t="s">
        <v>130</v>
      </c>
      <c r="DX40" s="642"/>
      <c r="DY40" s="642"/>
      <c r="DZ40" s="642"/>
      <c r="EA40" s="642"/>
      <c r="EB40" s="642"/>
      <c r="EC40" s="669"/>
    </row>
    <row r="41" spans="2:133" ht="11.25" customHeight="1">
      <c r="B41" s="626" t="s">
        <v>349</v>
      </c>
      <c r="C41" s="627"/>
      <c r="D41" s="627"/>
      <c r="E41" s="627"/>
      <c r="F41" s="627"/>
      <c r="G41" s="627"/>
      <c r="H41" s="627"/>
      <c r="I41" s="627"/>
      <c r="J41" s="627"/>
      <c r="K41" s="627"/>
      <c r="L41" s="627"/>
      <c r="M41" s="627"/>
      <c r="N41" s="627"/>
      <c r="O41" s="627"/>
      <c r="P41" s="627"/>
      <c r="Q41" s="628"/>
      <c r="R41" s="629" t="s">
        <v>130</v>
      </c>
      <c r="S41" s="630"/>
      <c r="T41" s="630"/>
      <c r="U41" s="630"/>
      <c r="V41" s="630"/>
      <c r="W41" s="630"/>
      <c r="X41" s="630"/>
      <c r="Y41" s="631"/>
      <c r="Z41" s="656" t="s">
        <v>130</v>
      </c>
      <c r="AA41" s="656"/>
      <c r="AB41" s="656"/>
      <c r="AC41" s="656"/>
      <c r="AD41" s="657" t="s">
        <v>130</v>
      </c>
      <c r="AE41" s="657"/>
      <c r="AF41" s="657"/>
      <c r="AG41" s="657"/>
      <c r="AH41" s="657"/>
      <c r="AI41" s="657"/>
      <c r="AJ41" s="657"/>
      <c r="AK41" s="657"/>
      <c r="AL41" s="632" t="s">
        <v>130</v>
      </c>
      <c r="AM41" s="633"/>
      <c r="AN41" s="633"/>
      <c r="AO41" s="658"/>
      <c r="AQ41" s="670" t="s">
        <v>350</v>
      </c>
      <c r="AR41" s="671"/>
      <c r="AS41" s="671"/>
      <c r="AT41" s="671"/>
      <c r="AU41" s="671"/>
      <c r="AV41" s="671"/>
      <c r="AW41" s="671"/>
      <c r="AX41" s="671"/>
      <c r="AY41" s="672"/>
      <c r="AZ41" s="629">
        <v>231603</v>
      </c>
      <c r="BA41" s="630"/>
      <c r="BB41" s="630"/>
      <c r="BC41" s="630"/>
      <c r="BD41" s="640"/>
      <c r="BE41" s="640"/>
      <c r="BF41" s="673"/>
      <c r="BG41" s="675"/>
      <c r="BH41" s="676"/>
      <c r="BI41" s="676"/>
      <c r="BJ41" s="676"/>
      <c r="BK41" s="676"/>
      <c r="BL41" s="365"/>
      <c r="BM41" s="667" t="s">
        <v>351</v>
      </c>
      <c r="BN41" s="667"/>
      <c r="BO41" s="667"/>
      <c r="BP41" s="667"/>
      <c r="BQ41" s="667"/>
      <c r="BR41" s="667"/>
      <c r="BS41" s="667"/>
      <c r="BT41" s="667"/>
      <c r="BU41" s="668"/>
      <c r="BV41" s="629" t="s">
        <v>130</v>
      </c>
      <c r="BW41" s="630"/>
      <c r="BX41" s="630"/>
      <c r="BY41" s="630"/>
      <c r="BZ41" s="630"/>
      <c r="CA41" s="630"/>
      <c r="CB41" s="674"/>
      <c r="CD41" s="666" t="s">
        <v>352</v>
      </c>
      <c r="CE41" s="667"/>
      <c r="CF41" s="667"/>
      <c r="CG41" s="667"/>
      <c r="CH41" s="667"/>
      <c r="CI41" s="667"/>
      <c r="CJ41" s="667"/>
      <c r="CK41" s="667"/>
      <c r="CL41" s="667"/>
      <c r="CM41" s="667"/>
      <c r="CN41" s="667"/>
      <c r="CO41" s="667"/>
      <c r="CP41" s="667"/>
      <c r="CQ41" s="668"/>
      <c r="CR41" s="629" t="s">
        <v>130</v>
      </c>
      <c r="CS41" s="640"/>
      <c r="CT41" s="640"/>
      <c r="CU41" s="640"/>
      <c r="CV41" s="640"/>
      <c r="CW41" s="640"/>
      <c r="CX41" s="640"/>
      <c r="CY41" s="641"/>
      <c r="CZ41" s="632" t="s">
        <v>130</v>
      </c>
      <c r="DA41" s="642"/>
      <c r="DB41" s="642"/>
      <c r="DC41" s="643"/>
      <c r="DD41" s="635" t="s">
        <v>130</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c r="B42" s="626" t="s">
        <v>353</v>
      </c>
      <c r="C42" s="627"/>
      <c r="D42" s="627"/>
      <c r="E42" s="627"/>
      <c r="F42" s="627"/>
      <c r="G42" s="627"/>
      <c r="H42" s="627"/>
      <c r="I42" s="627"/>
      <c r="J42" s="627"/>
      <c r="K42" s="627"/>
      <c r="L42" s="627"/>
      <c r="M42" s="627"/>
      <c r="N42" s="627"/>
      <c r="O42" s="627"/>
      <c r="P42" s="627"/>
      <c r="Q42" s="628"/>
      <c r="R42" s="629" t="s">
        <v>130</v>
      </c>
      <c r="S42" s="630"/>
      <c r="T42" s="630"/>
      <c r="U42" s="630"/>
      <c r="V42" s="630"/>
      <c r="W42" s="630"/>
      <c r="X42" s="630"/>
      <c r="Y42" s="631"/>
      <c r="Z42" s="656" t="s">
        <v>130</v>
      </c>
      <c r="AA42" s="656"/>
      <c r="AB42" s="656"/>
      <c r="AC42" s="656"/>
      <c r="AD42" s="657" t="s">
        <v>130</v>
      </c>
      <c r="AE42" s="657"/>
      <c r="AF42" s="657"/>
      <c r="AG42" s="657"/>
      <c r="AH42" s="657"/>
      <c r="AI42" s="657"/>
      <c r="AJ42" s="657"/>
      <c r="AK42" s="657"/>
      <c r="AL42" s="632" t="s">
        <v>130</v>
      </c>
      <c r="AM42" s="633"/>
      <c r="AN42" s="633"/>
      <c r="AO42" s="658"/>
      <c r="AQ42" s="663" t="s">
        <v>354</v>
      </c>
      <c r="AR42" s="664"/>
      <c r="AS42" s="664"/>
      <c r="AT42" s="664"/>
      <c r="AU42" s="664"/>
      <c r="AV42" s="664"/>
      <c r="AW42" s="664"/>
      <c r="AX42" s="664"/>
      <c r="AY42" s="665"/>
      <c r="AZ42" s="609">
        <v>495588</v>
      </c>
      <c r="BA42" s="644"/>
      <c r="BB42" s="644"/>
      <c r="BC42" s="644"/>
      <c r="BD42" s="610"/>
      <c r="BE42" s="610"/>
      <c r="BF42" s="659"/>
      <c r="BG42" s="677"/>
      <c r="BH42" s="678"/>
      <c r="BI42" s="678"/>
      <c r="BJ42" s="678"/>
      <c r="BK42" s="678"/>
      <c r="BL42" s="366"/>
      <c r="BM42" s="660" t="s">
        <v>355</v>
      </c>
      <c r="BN42" s="660"/>
      <c r="BO42" s="660"/>
      <c r="BP42" s="660"/>
      <c r="BQ42" s="660"/>
      <c r="BR42" s="660"/>
      <c r="BS42" s="660"/>
      <c r="BT42" s="660"/>
      <c r="BU42" s="661"/>
      <c r="BV42" s="609">
        <v>339</v>
      </c>
      <c r="BW42" s="644"/>
      <c r="BX42" s="644"/>
      <c r="BY42" s="644"/>
      <c r="BZ42" s="644"/>
      <c r="CA42" s="644"/>
      <c r="CB42" s="662"/>
      <c r="CD42" s="626" t="s">
        <v>356</v>
      </c>
      <c r="CE42" s="627"/>
      <c r="CF42" s="627"/>
      <c r="CG42" s="627"/>
      <c r="CH42" s="627"/>
      <c r="CI42" s="627"/>
      <c r="CJ42" s="627"/>
      <c r="CK42" s="627"/>
      <c r="CL42" s="627"/>
      <c r="CM42" s="627"/>
      <c r="CN42" s="627"/>
      <c r="CO42" s="627"/>
      <c r="CP42" s="627"/>
      <c r="CQ42" s="628"/>
      <c r="CR42" s="629">
        <v>716375</v>
      </c>
      <c r="CS42" s="640"/>
      <c r="CT42" s="640"/>
      <c r="CU42" s="640"/>
      <c r="CV42" s="640"/>
      <c r="CW42" s="640"/>
      <c r="CX42" s="640"/>
      <c r="CY42" s="641"/>
      <c r="CZ42" s="632">
        <v>6.9</v>
      </c>
      <c r="DA42" s="642"/>
      <c r="DB42" s="642"/>
      <c r="DC42" s="643"/>
      <c r="DD42" s="635">
        <v>77898</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c r="B43" s="626" t="s">
        <v>357</v>
      </c>
      <c r="C43" s="627"/>
      <c r="D43" s="627"/>
      <c r="E43" s="627"/>
      <c r="F43" s="627"/>
      <c r="G43" s="627"/>
      <c r="H43" s="627"/>
      <c r="I43" s="627"/>
      <c r="J43" s="627"/>
      <c r="K43" s="627"/>
      <c r="L43" s="627"/>
      <c r="M43" s="627"/>
      <c r="N43" s="627"/>
      <c r="O43" s="627"/>
      <c r="P43" s="627"/>
      <c r="Q43" s="628"/>
      <c r="R43" s="629">
        <v>343229</v>
      </c>
      <c r="S43" s="630"/>
      <c r="T43" s="630"/>
      <c r="U43" s="630"/>
      <c r="V43" s="630"/>
      <c r="W43" s="630"/>
      <c r="X43" s="630"/>
      <c r="Y43" s="631"/>
      <c r="Z43" s="656">
        <v>3.1</v>
      </c>
      <c r="AA43" s="656"/>
      <c r="AB43" s="656"/>
      <c r="AC43" s="656"/>
      <c r="AD43" s="657" t="s">
        <v>130</v>
      </c>
      <c r="AE43" s="657"/>
      <c r="AF43" s="657"/>
      <c r="AG43" s="657"/>
      <c r="AH43" s="657"/>
      <c r="AI43" s="657"/>
      <c r="AJ43" s="657"/>
      <c r="AK43" s="657"/>
      <c r="AL43" s="632" t="s">
        <v>130</v>
      </c>
      <c r="AM43" s="633"/>
      <c r="AN43" s="633"/>
      <c r="AO43" s="658"/>
      <c r="BV43" s="219"/>
      <c r="BW43" s="219"/>
      <c r="BX43" s="219"/>
      <c r="BY43" s="219"/>
      <c r="BZ43" s="219"/>
      <c r="CA43" s="219"/>
      <c r="CB43" s="219"/>
      <c r="CD43" s="626" t="s">
        <v>358</v>
      </c>
      <c r="CE43" s="627"/>
      <c r="CF43" s="627"/>
      <c r="CG43" s="627"/>
      <c r="CH43" s="627"/>
      <c r="CI43" s="627"/>
      <c r="CJ43" s="627"/>
      <c r="CK43" s="627"/>
      <c r="CL43" s="627"/>
      <c r="CM43" s="627"/>
      <c r="CN43" s="627"/>
      <c r="CO43" s="627"/>
      <c r="CP43" s="627"/>
      <c r="CQ43" s="628"/>
      <c r="CR43" s="629">
        <v>13989</v>
      </c>
      <c r="CS43" s="640"/>
      <c r="CT43" s="640"/>
      <c r="CU43" s="640"/>
      <c r="CV43" s="640"/>
      <c r="CW43" s="640"/>
      <c r="CX43" s="640"/>
      <c r="CY43" s="641"/>
      <c r="CZ43" s="632">
        <v>0.1</v>
      </c>
      <c r="DA43" s="642"/>
      <c r="DB43" s="642"/>
      <c r="DC43" s="643"/>
      <c r="DD43" s="635">
        <v>13989</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c r="B44" s="606" t="s">
        <v>359</v>
      </c>
      <c r="C44" s="607"/>
      <c r="D44" s="607"/>
      <c r="E44" s="607"/>
      <c r="F44" s="607"/>
      <c r="G44" s="607"/>
      <c r="H44" s="607"/>
      <c r="I44" s="607"/>
      <c r="J44" s="607"/>
      <c r="K44" s="607"/>
      <c r="L44" s="607"/>
      <c r="M44" s="607"/>
      <c r="N44" s="607"/>
      <c r="O44" s="607"/>
      <c r="P44" s="607"/>
      <c r="Q44" s="608"/>
      <c r="R44" s="609">
        <v>10950050</v>
      </c>
      <c r="S44" s="644"/>
      <c r="T44" s="644"/>
      <c r="U44" s="644"/>
      <c r="V44" s="644"/>
      <c r="W44" s="644"/>
      <c r="X44" s="644"/>
      <c r="Y44" s="645"/>
      <c r="Z44" s="646">
        <v>100</v>
      </c>
      <c r="AA44" s="646"/>
      <c r="AB44" s="646"/>
      <c r="AC44" s="646"/>
      <c r="AD44" s="647">
        <v>4453929</v>
      </c>
      <c r="AE44" s="647"/>
      <c r="AF44" s="647"/>
      <c r="AG44" s="647"/>
      <c r="AH44" s="647"/>
      <c r="AI44" s="647"/>
      <c r="AJ44" s="647"/>
      <c r="AK44" s="647"/>
      <c r="AL44" s="612">
        <v>100</v>
      </c>
      <c r="AM44" s="648"/>
      <c r="AN44" s="648"/>
      <c r="AO44" s="649"/>
      <c r="CD44" s="650" t="s">
        <v>306</v>
      </c>
      <c r="CE44" s="651"/>
      <c r="CF44" s="626" t="s">
        <v>360</v>
      </c>
      <c r="CG44" s="627"/>
      <c r="CH44" s="627"/>
      <c r="CI44" s="627"/>
      <c r="CJ44" s="627"/>
      <c r="CK44" s="627"/>
      <c r="CL44" s="627"/>
      <c r="CM44" s="627"/>
      <c r="CN44" s="627"/>
      <c r="CO44" s="627"/>
      <c r="CP44" s="627"/>
      <c r="CQ44" s="628"/>
      <c r="CR44" s="629">
        <v>649777</v>
      </c>
      <c r="CS44" s="630"/>
      <c r="CT44" s="630"/>
      <c r="CU44" s="630"/>
      <c r="CV44" s="630"/>
      <c r="CW44" s="630"/>
      <c r="CX44" s="630"/>
      <c r="CY44" s="631"/>
      <c r="CZ44" s="632">
        <v>6.3</v>
      </c>
      <c r="DA44" s="633"/>
      <c r="DB44" s="633"/>
      <c r="DC44" s="634"/>
      <c r="DD44" s="635">
        <v>77773</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361</v>
      </c>
      <c r="CG45" s="627"/>
      <c r="CH45" s="627"/>
      <c r="CI45" s="627"/>
      <c r="CJ45" s="627"/>
      <c r="CK45" s="627"/>
      <c r="CL45" s="627"/>
      <c r="CM45" s="627"/>
      <c r="CN45" s="627"/>
      <c r="CO45" s="627"/>
      <c r="CP45" s="627"/>
      <c r="CQ45" s="628"/>
      <c r="CR45" s="629">
        <v>71113</v>
      </c>
      <c r="CS45" s="640"/>
      <c r="CT45" s="640"/>
      <c r="CU45" s="640"/>
      <c r="CV45" s="640"/>
      <c r="CW45" s="640"/>
      <c r="CX45" s="640"/>
      <c r="CY45" s="641"/>
      <c r="CZ45" s="632">
        <v>0.7</v>
      </c>
      <c r="DA45" s="642"/>
      <c r="DB45" s="642"/>
      <c r="DC45" s="643"/>
      <c r="DD45" s="635">
        <v>147</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363</v>
      </c>
      <c r="CG46" s="627"/>
      <c r="CH46" s="627"/>
      <c r="CI46" s="627"/>
      <c r="CJ46" s="627"/>
      <c r="CK46" s="627"/>
      <c r="CL46" s="627"/>
      <c r="CM46" s="627"/>
      <c r="CN46" s="627"/>
      <c r="CO46" s="627"/>
      <c r="CP46" s="627"/>
      <c r="CQ46" s="628"/>
      <c r="CR46" s="629">
        <v>576000</v>
      </c>
      <c r="CS46" s="630"/>
      <c r="CT46" s="630"/>
      <c r="CU46" s="630"/>
      <c r="CV46" s="630"/>
      <c r="CW46" s="630"/>
      <c r="CX46" s="630"/>
      <c r="CY46" s="631"/>
      <c r="CZ46" s="632">
        <v>5.5</v>
      </c>
      <c r="DA46" s="633"/>
      <c r="DB46" s="633"/>
      <c r="DC46" s="634"/>
      <c r="DD46" s="635">
        <v>77362</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c r="B47" s="639" t="s">
        <v>364</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365</v>
      </c>
      <c r="CG47" s="627"/>
      <c r="CH47" s="627"/>
      <c r="CI47" s="627"/>
      <c r="CJ47" s="627"/>
      <c r="CK47" s="627"/>
      <c r="CL47" s="627"/>
      <c r="CM47" s="627"/>
      <c r="CN47" s="627"/>
      <c r="CO47" s="627"/>
      <c r="CP47" s="627"/>
      <c r="CQ47" s="628"/>
      <c r="CR47" s="629">
        <v>66598</v>
      </c>
      <c r="CS47" s="640"/>
      <c r="CT47" s="640"/>
      <c r="CU47" s="640"/>
      <c r="CV47" s="640"/>
      <c r="CW47" s="640"/>
      <c r="CX47" s="640"/>
      <c r="CY47" s="641"/>
      <c r="CZ47" s="632">
        <v>0.6</v>
      </c>
      <c r="DA47" s="642"/>
      <c r="DB47" s="642"/>
      <c r="DC47" s="643"/>
      <c r="DD47" s="635">
        <v>125</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c r="B48" s="625" t="s">
        <v>366</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367</v>
      </c>
      <c r="CG48" s="627"/>
      <c r="CH48" s="627"/>
      <c r="CI48" s="627"/>
      <c r="CJ48" s="627"/>
      <c r="CK48" s="627"/>
      <c r="CL48" s="627"/>
      <c r="CM48" s="627"/>
      <c r="CN48" s="627"/>
      <c r="CO48" s="627"/>
      <c r="CP48" s="627"/>
      <c r="CQ48" s="628"/>
      <c r="CR48" s="629" t="s">
        <v>130</v>
      </c>
      <c r="CS48" s="630"/>
      <c r="CT48" s="630"/>
      <c r="CU48" s="630"/>
      <c r="CV48" s="630"/>
      <c r="CW48" s="630"/>
      <c r="CX48" s="630"/>
      <c r="CY48" s="631"/>
      <c r="CZ48" s="632" t="s">
        <v>130</v>
      </c>
      <c r="DA48" s="633"/>
      <c r="DB48" s="633"/>
      <c r="DC48" s="634"/>
      <c r="DD48" s="635" t="s">
        <v>130</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368</v>
      </c>
      <c r="CE49" s="607"/>
      <c r="CF49" s="607"/>
      <c r="CG49" s="607"/>
      <c r="CH49" s="607"/>
      <c r="CI49" s="607"/>
      <c r="CJ49" s="607"/>
      <c r="CK49" s="607"/>
      <c r="CL49" s="607"/>
      <c r="CM49" s="607"/>
      <c r="CN49" s="607"/>
      <c r="CO49" s="607"/>
      <c r="CP49" s="607"/>
      <c r="CQ49" s="608"/>
      <c r="CR49" s="609">
        <v>10386127</v>
      </c>
      <c r="CS49" s="610"/>
      <c r="CT49" s="610"/>
      <c r="CU49" s="610"/>
      <c r="CV49" s="610"/>
      <c r="CW49" s="610"/>
      <c r="CX49" s="610"/>
      <c r="CY49" s="611"/>
      <c r="CZ49" s="612">
        <v>100</v>
      </c>
      <c r="DA49" s="613"/>
      <c r="DB49" s="613"/>
      <c r="DC49" s="614"/>
      <c r="DD49" s="615">
        <v>6122399</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RsOG0+FLhHMJy1iaJhWj4vLZpeEI2wxtEk1gVhen8y4M/GlAgKxdWNrwMjry+2HoN9oeT2KpDokxLjJDc1QdzA==" saltValue="su0ajDKDRdMQDcKtbkbcs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19" t="s">
        <v>369</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370</v>
      </c>
      <c r="DK2" s="1121"/>
      <c r="DL2" s="1121"/>
      <c r="DM2" s="1121"/>
      <c r="DN2" s="1121"/>
      <c r="DO2" s="1122"/>
      <c r="DP2" s="224"/>
      <c r="DQ2" s="1120" t="s">
        <v>371</v>
      </c>
      <c r="DR2" s="1121"/>
      <c r="DS2" s="1121"/>
      <c r="DT2" s="1121"/>
      <c r="DU2" s="1121"/>
      <c r="DV2" s="1121"/>
      <c r="DW2" s="1121"/>
      <c r="DX2" s="1121"/>
      <c r="DY2" s="1121"/>
      <c r="DZ2" s="1122"/>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088" t="s">
        <v>372</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373</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c r="A5" s="1024" t="s">
        <v>374</v>
      </c>
      <c r="B5" s="1025"/>
      <c r="C5" s="1025"/>
      <c r="D5" s="1025"/>
      <c r="E5" s="1025"/>
      <c r="F5" s="1025"/>
      <c r="G5" s="1025"/>
      <c r="H5" s="1025"/>
      <c r="I5" s="1025"/>
      <c r="J5" s="1025"/>
      <c r="K5" s="1025"/>
      <c r="L5" s="1025"/>
      <c r="M5" s="1025"/>
      <c r="N5" s="1025"/>
      <c r="O5" s="1025"/>
      <c r="P5" s="1026"/>
      <c r="Q5" s="1030" t="s">
        <v>375</v>
      </c>
      <c r="R5" s="1031"/>
      <c r="S5" s="1031"/>
      <c r="T5" s="1031"/>
      <c r="U5" s="1032"/>
      <c r="V5" s="1030" t="s">
        <v>376</v>
      </c>
      <c r="W5" s="1031"/>
      <c r="X5" s="1031"/>
      <c r="Y5" s="1031"/>
      <c r="Z5" s="1032"/>
      <c r="AA5" s="1030" t="s">
        <v>377</v>
      </c>
      <c r="AB5" s="1031"/>
      <c r="AC5" s="1031"/>
      <c r="AD5" s="1031"/>
      <c r="AE5" s="1031"/>
      <c r="AF5" s="1123" t="s">
        <v>378</v>
      </c>
      <c r="AG5" s="1031"/>
      <c r="AH5" s="1031"/>
      <c r="AI5" s="1031"/>
      <c r="AJ5" s="1044"/>
      <c r="AK5" s="1031" t="s">
        <v>379</v>
      </c>
      <c r="AL5" s="1031"/>
      <c r="AM5" s="1031"/>
      <c r="AN5" s="1031"/>
      <c r="AO5" s="1032"/>
      <c r="AP5" s="1030" t="s">
        <v>380</v>
      </c>
      <c r="AQ5" s="1031"/>
      <c r="AR5" s="1031"/>
      <c r="AS5" s="1031"/>
      <c r="AT5" s="1032"/>
      <c r="AU5" s="1030" t="s">
        <v>381</v>
      </c>
      <c r="AV5" s="1031"/>
      <c r="AW5" s="1031"/>
      <c r="AX5" s="1031"/>
      <c r="AY5" s="1044"/>
      <c r="AZ5" s="228"/>
      <c r="BA5" s="228"/>
      <c r="BB5" s="228"/>
      <c r="BC5" s="228"/>
      <c r="BD5" s="228"/>
      <c r="BE5" s="229"/>
      <c r="BF5" s="229"/>
      <c r="BG5" s="229"/>
      <c r="BH5" s="229"/>
      <c r="BI5" s="229"/>
      <c r="BJ5" s="229"/>
      <c r="BK5" s="229"/>
      <c r="BL5" s="229"/>
      <c r="BM5" s="229"/>
      <c r="BN5" s="229"/>
      <c r="BO5" s="229"/>
      <c r="BP5" s="229"/>
      <c r="BQ5" s="1024" t="s">
        <v>382</v>
      </c>
      <c r="BR5" s="1025"/>
      <c r="BS5" s="1025"/>
      <c r="BT5" s="1025"/>
      <c r="BU5" s="1025"/>
      <c r="BV5" s="1025"/>
      <c r="BW5" s="1025"/>
      <c r="BX5" s="1025"/>
      <c r="BY5" s="1025"/>
      <c r="BZ5" s="1025"/>
      <c r="CA5" s="1025"/>
      <c r="CB5" s="1025"/>
      <c r="CC5" s="1025"/>
      <c r="CD5" s="1025"/>
      <c r="CE5" s="1025"/>
      <c r="CF5" s="1025"/>
      <c r="CG5" s="1026"/>
      <c r="CH5" s="1030" t="s">
        <v>383</v>
      </c>
      <c r="CI5" s="1031"/>
      <c r="CJ5" s="1031"/>
      <c r="CK5" s="1031"/>
      <c r="CL5" s="1032"/>
      <c r="CM5" s="1030" t="s">
        <v>384</v>
      </c>
      <c r="CN5" s="1031"/>
      <c r="CO5" s="1031"/>
      <c r="CP5" s="1031"/>
      <c r="CQ5" s="1032"/>
      <c r="CR5" s="1030" t="s">
        <v>385</v>
      </c>
      <c r="CS5" s="1031"/>
      <c r="CT5" s="1031"/>
      <c r="CU5" s="1031"/>
      <c r="CV5" s="1032"/>
      <c r="CW5" s="1030" t="s">
        <v>386</v>
      </c>
      <c r="CX5" s="1031"/>
      <c r="CY5" s="1031"/>
      <c r="CZ5" s="1031"/>
      <c r="DA5" s="1032"/>
      <c r="DB5" s="1030" t="s">
        <v>387</v>
      </c>
      <c r="DC5" s="1031"/>
      <c r="DD5" s="1031"/>
      <c r="DE5" s="1031"/>
      <c r="DF5" s="1032"/>
      <c r="DG5" s="1113" t="s">
        <v>388</v>
      </c>
      <c r="DH5" s="1114"/>
      <c r="DI5" s="1114"/>
      <c r="DJ5" s="1114"/>
      <c r="DK5" s="1115"/>
      <c r="DL5" s="1113" t="s">
        <v>389</v>
      </c>
      <c r="DM5" s="1114"/>
      <c r="DN5" s="1114"/>
      <c r="DO5" s="1114"/>
      <c r="DP5" s="1115"/>
      <c r="DQ5" s="1030" t="s">
        <v>390</v>
      </c>
      <c r="DR5" s="1031"/>
      <c r="DS5" s="1031"/>
      <c r="DT5" s="1031"/>
      <c r="DU5" s="1032"/>
      <c r="DV5" s="1030" t="s">
        <v>381</v>
      </c>
      <c r="DW5" s="1031"/>
      <c r="DX5" s="1031"/>
      <c r="DY5" s="1031"/>
      <c r="DZ5" s="1044"/>
      <c r="EA5" s="230"/>
    </row>
    <row r="6" spans="1:131" s="231"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c r="A7" s="232">
        <v>1</v>
      </c>
      <c r="B7" s="1076" t="s">
        <v>391</v>
      </c>
      <c r="C7" s="1077"/>
      <c r="D7" s="1077"/>
      <c r="E7" s="1077"/>
      <c r="F7" s="1077"/>
      <c r="G7" s="1077"/>
      <c r="H7" s="1077"/>
      <c r="I7" s="1077"/>
      <c r="J7" s="1077"/>
      <c r="K7" s="1077"/>
      <c r="L7" s="1077"/>
      <c r="M7" s="1077"/>
      <c r="N7" s="1077"/>
      <c r="O7" s="1077"/>
      <c r="P7" s="1078"/>
      <c r="Q7" s="1131">
        <v>10950</v>
      </c>
      <c r="R7" s="1132"/>
      <c r="S7" s="1132"/>
      <c r="T7" s="1132"/>
      <c r="U7" s="1132"/>
      <c r="V7" s="1132">
        <v>10386</v>
      </c>
      <c r="W7" s="1132"/>
      <c r="X7" s="1132"/>
      <c r="Y7" s="1132"/>
      <c r="Z7" s="1132"/>
      <c r="AA7" s="1132">
        <v>564</v>
      </c>
      <c r="AB7" s="1132"/>
      <c r="AC7" s="1132"/>
      <c r="AD7" s="1132"/>
      <c r="AE7" s="1133"/>
      <c r="AF7" s="1134">
        <v>536</v>
      </c>
      <c r="AG7" s="1135"/>
      <c r="AH7" s="1135"/>
      <c r="AI7" s="1135"/>
      <c r="AJ7" s="1136"/>
      <c r="AK7" s="1137">
        <v>18</v>
      </c>
      <c r="AL7" s="1138"/>
      <c r="AM7" s="1138"/>
      <c r="AN7" s="1138"/>
      <c r="AO7" s="1138"/>
      <c r="AP7" s="1138">
        <v>5647</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t="s">
        <v>600</v>
      </c>
      <c r="BS7" s="1128" t="s">
        <v>592</v>
      </c>
      <c r="BT7" s="1129"/>
      <c r="BU7" s="1129"/>
      <c r="BV7" s="1129"/>
      <c r="BW7" s="1129"/>
      <c r="BX7" s="1129"/>
      <c r="BY7" s="1129"/>
      <c r="BZ7" s="1129"/>
      <c r="CA7" s="1129"/>
      <c r="CB7" s="1129"/>
      <c r="CC7" s="1129"/>
      <c r="CD7" s="1129"/>
      <c r="CE7" s="1129"/>
      <c r="CF7" s="1129"/>
      <c r="CG7" s="1141"/>
      <c r="CH7" s="1125">
        <v>0</v>
      </c>
      <c r="CI7" s="1126"/>
      <c r="CJ7" s="1126"/>
      <c r="CK7" s="1126"/>
      <c r="CL7" s="1127"/>
      <c r="CM7" s="1125">
        <v>21</v>
      </c>
      <c r="CN7" s="1126"/>
      <c r="CO7" s="1126"/>
      <c r="CP7" s="1126"/>
      <c r="CQ7" s="1127"/>
      <c r="CR7" s="1125">
        <v>5</v>
      </c>
      <c r="CS7" s="1126"/>
      <c r="CT7" s="1126"/>
      <c r="CU7" s="1126"/>
      <c r="CV7" s="1127"/>
      <c r="CW7" s="1125" t="s">
        <v>591</v>
      </c>
      <c r="CX7" s="1126"/>
      <c r="CY7" s="1126"/>
      <c r="CZ7" s="1126"/>
      <c r="DA7" s="1127"/>
      <c r="DB7" s="1125" t="s">
        <v>591</v>
      </c>
      <c r="DC7" s="1126"/>
      <c r="DD7" s="1126"/>
      <c r="DE7" s="1126"/>
      <c r="DF7" s="1127"/>
      <c r="DG7" s="1125" t="s">
        <v>591</v>
      </c>
      <c r="DH7" s="1126"/>
      <c r="DI7" s="1126"/>
      <c r="DJ7" s="1126"/>
      <c r="DK7" s="1127"/>
      <c r="DL7" s="1125" t="s">
        <v>591</v>
      </c>
      <c r="DM7" s="1126"/>
      <c r="DN7" s="1126"/>
      <c r="DO7" s="1126"/>
      <c r="DP7" s="1127"/>
      <c r="DQ7" s="1125" t="s">
        <v>591</v>
      </c>
      <c r="DR7" s="1126"/>
      <c r="DS7" s="1126"/>
      <c r="DT7" s="1126"/>
      <c r="DU7" s="1127"/>
      <c r="DV7" s="1128"/>
      <c r="DW7" s="1129"/>
      <c r="DX7" s="1129"/>
      <c r="DY7" s="1129"/>
      <c r="DZ7" s="1130"/>
      <c r="EA7" s="230"/>
    </row>
    <row r="8" spans="1:131" s="231" customFormat="1" ht="26.25" customHeight="1">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593</v>
      </c>
      <c r="BT8" s="1022"/>
      <c r="BU8" s="1022"/>
      <c r="BV8" s="1022"/>
      <c r="BW8" s="1022"/>
      <c r="BX8" s="1022"/>
      <c r="BY8" s="1022"/>
      <c r="BZ8" s="1022"/>
      <c r="CA8" s="1022"/>
      <c r="CB8" s="1022"/>
      <c r="CC8" s="1022"/>
      <c r="CD8" s="1022"/>
      <c r="CE8" s="1022"/>
      <c r="CF8" s="1022"/>
      <c r="CG8" s="1043"/>
      <c r="CH8" s="1018">
        <v>3</v>
      </c>
      <c r="CI8" s="1019"/>
      <c r="CJ8" s="1019"/>
      <c r="CK8" s="1019"/>
      <c r="CL8" s="1020"/>
      <c r="CM8" s="1018">
        <v>15</v>
      </c>
      <c r="CN8" s="1019"/>
      <c r="CO8" s="1019"/>
      <c r="CP8" s="1019"/>
      <c r="CQ8" s="1020"/>
      <c r="CR8" s="1018">
        <v>1</v>
      </c>
      <c r="CS8" s="1019"/>
      <c r="CT8" s="1019"/>
      <c r="CU8" s="1019"/>
      <c r="CV8" s="1020"/>
      <c r="CW8" s="1018">
        <v>38</v>
      </c>
      <c r="CX8" s="1019"/>
      <c r="CY8" s="1019"/>
      <c r="CZ8" s="1019"/>
      <c r="DA8" s="1020"/>
      <c r="DB8" s="1018" t="s">
        <v>591</v>
      </c>
      <c r="DC8" s="1019"/>
      <c r="DD8" s="1019"/>
      <c r="DE8" s="1019"/>
      <c r="DF8" s="1020"/>
      <c r="DG8" s="1018" t="s">
        <v>591</v>
      </c>
      <c r="DH8" s="1019"/>
      <c r="DI8" s="1019"/>
      <c r="DJ8" s="1019"/>
      <c r="DK8" s="1020"/>
      <c r="DL8" s="1018" t="s">
        <v>591</v>
      </c>
      <c r="DM8" s="1019"/>
      <c r="DN8" s="1019"/>
      <c r="DO8" s="1019"/>
      <c r="DP8" s="1020"/>
      <c r="DQ8" s="1018" t="s">
        <v>591</v>
      </c>
      <c r="DR8" s="1019"/>
      <c r="DS8" s="1019"/>
      <c r="DT8" s="1019"/>
      <c r="DU8" s="1020"/>
      <c r="DV8" s="1021"/>
      <c r="DW8" s="1022"/>
      <c r="DX8" s="1022"/>
      <c r="DY8" s="1022"/>
      <c r="DZ8" s="1023"/>
      <c r="EA8" s="230"/>
    </row>
    <row r="9" spans="1:131" s="231" customFormat="1" ht="26.25" customHeight="1">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392</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c r="A23" s="236" t="s">
        <v>393</v>
      </c>
      <c r="B23" s="966" t="s">
        <v>394</v>
      </c>
      <c r="C23" s="967"/>
      <c r="D23" s="967"/>
      <c r="E23" s="967"/>
      <c r="F23" s="967"/>
      <c r="G23" s="967"/>
      <c r="H23" s="967"/>
      <c r="I23" s="967"/>
      <c r="J23" s="967"/>
      <c r="K23" s="967"/>
      <c r="L23" s="967"/>
      <c r="M23" s="967"/>
      <c r="N23" s="967"/>
      <c r="O23" s="967"/>
      <c r="P23" s="977"/>
      <c r="Q23" s="1096">
        <v>10950</v>
      </c>
      <c r="R23" s="1090"/>
      <c r="S23" s="1090"/>
      <c r="T23" s="1090"/>
      <c r="U23" s="1090"/>
      <c r="V23" s="1090">
        <v>10386</v>
      </c>
      <c r="W23" s="1090"/>
      <c r="X23" s="1090"/>
      <c r="Y23" s="1090"/>
      <c r="Z23" s="1090"/>
      <c r="AA23" s="1090">
        <v>564</v>
      </c>
      <c r="AB23" s="1090"/>
      <c r="AC23" s="1090"/>
      <c r="AD23" s="1090"/>
      <c r="AE23" s="1097"/>
      <c r="AF23" s="1098">
        <v>536</v>
      </c>
      <c r="AG23" s="1090"/>
      <c r="AH23" s="1090"/>
      <c r="AI23" s="1090"/>
      <c r="AJ23" s="1099"/>
      <c r="AK23" s="1100"/>
      <c r="AL23" s="1101"/>
      <c r="AM23" s="1101"/>
      <c r="AN23" s="1101"/>
      <c r="AO23" s="1101"/>
      <c r="AP23" s="1090">
        <v>5647</v>
      </c>
      <c r="AQ23" s="1090"/>
      <c r="AR23" s="1090"/>
      <c r="AS23" s="1090"/>
      <c r="AT23" s="1090"/>
      <c r="AU23" s="1091"/>
      <c r="AV23" s="1091"/>
      <c r="AW23" s="1091"/>
      <c r="AX23" s="1091"/>
      <c r="AY23" s="1092"/>
      <c r="AZ23" s="1093" t="s">
        <v>395</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c r="A24" s="1089" t="s">
        <v>396</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c r="A25" s="1088" t="s">
        <v>397</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c r="A26" s="1024" t="s">
        <v>374</v>
      </c>
      <c r="B26" s="1025"/>
      <c r="C26" s="1025"/>
      <c r="D26" s="1025"/>
      <c r="E26" s="1025"/>
      <c r="F26" s="1025"/>
      <c r="G26" s="1025"/>
      <c r="H26" s="1025"/>
      <c r="I26" s="1025"/>
      <c r="J26" s="1025"/>
      <c r="K26" s="1025"/>
      <c r="L26" s="1025"/>
      <c r="M26" s="1025"/>
      <c r="N26" s="1025"/>
      <c r="O26" s="1025"/>
      <c r="P26" s="1026"/>
      <c r="Q26" s="1030" t="s">
        <v>398</v>
      </c>
      <c r="R26" s="1031"/>
      <c r="S26" s="1031"/>
      <c r="T26" s="1031"/>
      <c r="U26" s="1032"/>
      <c r="V26" s="1030" t="s">
        <v>399</v>
      </c>
      <c r="W26" s="1031"/>
      <c r="X26" s="1031"/>
      <c r="Y26" s="1031"/>
      <c r="Z26" s="1032"/>
      <c r="AA26" s="1030" t="s">
        <v>400</v>
      </c>
      <c r="AB26" s="1031"/>
      <c r="AC26" s="1031"/>
      <c r="AD26" s="1031"/>
      <c r="AE26" s="1031"/>
      <c r="AF26" s="1084" t="s">
        <v>401</v>
      </c>
      <c r="AG26" s="1037"/>
      <c r="AH26" s="1037"/>
      <c r="AI26" s="1037"/>
      <c r="AJ26" s="1085"/>
      <c r="AK26" s="1031" t="s">
        <v>402</v>
      </c>
      <c r="AL26" s="1031"/>
      <c r="AM26" s="1031"/>
      <c r="AN26" s="1031"/>
      <c r="AO26" s="1032"/>
      <c r="AP26" s="1030" t="s">
        <v>403</v>
      </c>
      <c r="AQ26" s="1031"/>
      <c r="AR26" s="1031"/>
      <c r="AS26" s="1031"/>
      <c r="AT26" s="1032"/>
      <c r="AU26" s="1030" t="s">
        <v>404</v>
      </c>
      <c r="AV26" s="1031"/>
      <c r="AW26" s="1031"/>
      <c r="AX26" s="1031"/>
      <c r="AY26" s="1032"/>
      <c r="AZ26" s="1030" t="s">
        <v>405</v>
      </c>
      <c r="BA26" s="1031"/>
      <c r="BB26" s="1031"/>
      <c r="BC26" s="1031"/>
      <c r="BD26" s="1032"/>
      <c r="BE26" s="1030" t="s">
        <v>381</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c r="A28" s="238">
        <v>1</v>
      </c>
      <c r="B28" s="1076" t="s">
        <v>406</v>
      </c>
      <c r="C28" s="1077"/>
      <c r="D28" s="1077"/>
      <c r="E28" s="1077"/>
      <c r="F28" s="1077"/>
      <c r="G28" s="1077"/>
      <c r="H28" s="1077"/>
      <c r="I28" s="1077"/>
      <c r="J28" s="1077"/>
      <c r="K28" s="1077"/>
      <c r="L28" s="1077"/>
      <c r="M28" s="1077"/>
      <c r="N28" s="1077"/>
      <c r="O28" s="1077"/>
      <c r="P28" s="1078"/>
      <c r="Q28" s="1079">
        <v>1949</v>
      </c>
      <c r="R28" s="1080"/>
      <c r="S28" s="1080"/>
      <c r="T28" s="1080"/>
      <c r="U28" s="1080"/>
      <c r="V28" s="1080">
        <v>1849</v>
      </c>
      <c r="W28" s="1080"/>
      <c r="X28" s="1080"/>
      <c r="Y28" s="1080"/>
      <c r="Z28" s="1080"/>
      <c r="AA28" s="1080">
        <v>100</v>
      </c>
      <c r="AB28" s="1080"/>
      <c r="AC28" s="1080"/>
      <c r="AD28" s="1080"/>
      <c r="AE28" s="1081"/>
      <c r="AF28" s="1082">
        <v>100</v>
      </c>
      <c r="AG28" s="1080"/>
      <c r="AH28" s="1080"/>
      <c r="AI28" s="1080"/>
      <c r="AJ28" s="1083"/>
      <c r="AK28" s="1071">
        <v>219</v>
      </c>
      <c r="AL28" s="1072"/>
      <c r="AM28" s="1072"/>
      <c r="AN28" s="1072"/>
      <c r="AO28" s="1072"/>
      <c r="AP28" s="1072" t="s">
        <v>599</v>
      </c>
      <c r="AQ28" s="1072"/>
      <c r="AR28" s="1072"/>
      <c r="AS28" s="1072"/>
      <c r="AT28" s="1072"/>
      <c r="AU28" s="1072" t="s">
        <v>599</v>
      </c>
      <c r="AV28" s="1072"/>
      <c r="AW28" s="1072"/>
      <c r="AX28" s="1072"/>
      <c r="AY28" s="1072"/>
      <c r="AZ28" s="1073" t="s">
        <v>602</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c r="A29" s="238">
        <v>2</v>
      </c>
      <c r="B29" s="1059" t="s">
        <v>407</v>
      </c>
      <c r="C29" s="1060"/>
      <c r="D29" s="1060"/>
      <c r="E29" s="1060"/>
      <c r="F29" s="1060"/>
      <c r="G29" s="1060"/>
      <c r="H29" s="1060"/>
      <c r="I29" s="1060"/>
      <c r="J29" s="1060"/>
      <c r="K29" s="1060"/>
      <c r="L29" s="1060"/>
      <c r="M29" s="1060"/>
      <c r="N29" s="1060"/>
      <c r="O29" s="1060"/>
      <c r="P29" s="1061"/>
      <c r="Q29" s="1067">
        <v>1528</v>
      </c>
      <c r="R29" s="1068"/>
      <c r="S29" s="1068"/>
      <c r="T29" s="1068"/>
      <c r="U29" s="1068"/>
      <c r="V29" s="1068">
        <v>1452</v>
      </c>
      <c r="W29" s="1068"/>
      <c r="X29" s="1068"/>
      <c r="Y29" s="1068"/>
      <c r="Z29" s="1068"/>
      <c r="AA29" s="1068">
        <v>76</v>
      </c>
      <c r="AB29" s="1068"/>
      <c r="AC29" s="1068"/>
      <c r="AD29" s="1068"/>
      <c r="AE29" s="1069"/>
      <c r="AF29" s="1064">
        <v>76</v>
      </c>
      <c r="AG29" s="1065"/>
      <c r="AH29" s="1065"/>
      <c r="AI29" s="1065"/>
      <c r="AJ29" s="1066"/>
      <c r="AK29" s="1009">
        <v>236</v>
      </c>
      <c r="AL29" s="1000"/>
      <c r="AM29" s="1000"/>
      <c r="AN29" s="1000"/>
      <c r="AO29" s="1000"/>
      <c r="AP29" s="1000" t="s">
        <v>599</v>
      </c>
      <c r="AQ29" s="1000"/>
      <c r="AR29" s="1000"/>
      <c r="AS29" s="1000"/>
      <c r="AT29" s="1000"/>
      <c r="AU29" s="1000" t="s">
        <v>599</v>
      </c>
      <c r="AV29" s="1000"/>
      <c r="AW29" s="1000"/>
      <c r="AX29" s="1000"/>
      <c r="AY29" s="1000"/>
      <c r="AZ29" s="1070" t="s">
        <v>602</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c r="A30" s="238">
        <v>3</v>
      </c>
      <c r="B30" s="1059" t="s">
        <v>408</v>
      </c>
      <c r="C30" s="1060"/>
      <c r="D30" s="1060"/>
      <c r="E30" s="1060"/>
      <c r="F30" s="1060"/>
      <c r="G30" s="1060"/>
      <c r="H30" s="1060"/>
      <c r="I30" s="1060"/>
      <c r="J30" s="1060"/>
      <c r="K30" s="1060"/>
      <c r="L30" s="1060"/>
      <c r="M30" s="1060"/>
      <c r="N30" s="1060"/>
      <c r="O30" s="1060"/>
      <c r="P30" s="1061"/>
      <c r="Q30" s="1067">
        <v>536</v>
      </c>
      <c r="R30" s="1068"/>
      <c r="S30" s="1068"/>
      <c r="T30" s="1068"/>
      <c r="U30" s="1068"/>
      <c r="V30" s="1068">
        <v>530</v>
      </c>
      <c r="W30" s="1068"/>
      <c r="X30" s="1068"/>
      <c r="Y30" s="1068"/>
      <c r="Z30" s="1068"/>
      <c r="AA30" s="1068">
        <v>6</v>
      </c>
      <c r="AB30" s="1068"/>
      <c r="AC30" s="1068"/>
      <c r="AD30" s="1068"/>
      <c r="AE30" s="1069"/>
      <c r="AF30" s="1064">
        <v>6</v>
      </c>
      <c r="AG30" s="1065"/>
      <c r="AH30" s="1065"/>
      <c r="AI30" s="1065"/>
      <c r="AJ30" s="1066"/>
      <c r="AK30" s="1009">
        <v>228</v>
      </c>
      <c r="AL30" s="1000"/>
      <c r="AM30" s="1000"/>
      <c r="AN30" s="1000"/>
      <c r="AO30" s="1000"/>
      <c r="AP30" s="1000" t="s">
        <v>599</v>
      </c>
      <c r="AQ30" s="1000"/>
      <c r="AR30" s="1000"/>
      <c r="AS30" s="1000"/>
      <c r="AT30" s="1000"/>
      <c r="AU30" s="1000" t="s">
        <v>599</v>
      </c>
      <c r="AV30" s="1000"/>
      <c r="AW30" s="1000"/>
      <c r="AX30" s="1000"/>
      <c r="AY30" s="1000"/>
      <c r="AZ30" s="1070" t="s">
        <v>602</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c r="A31" s="238">
        <v>4</v>
      </c>
      <c r="B31" s="1059" t="s">
        <v>409</v>
      </c>
      <c r="C31" s="1060"/>
      <c r="D31" s="1060"/>
      <c r="E31" s="1060"/>
      <c r="F31" s="1060"/>
      <c r="G31" s="1060"/>
      <c r="H31" s="1060"/>
      <c r="I31" s="1060"/>
      <c r="J31" s="1060"/>
      <c r="K31" s="1060"/>
      <c r="L31" s="1060"/>
      <c r="M31" s="1060"/>
      <c r="N31" s="1060"/>
      <c r="O31" s="1060"/>
      <c r="P31" s="1061"/>
      <c r="Q31" s="1067">
        <v>777</v>
      </c>
      <c r="R31" s="1068"/>
      <c r="S31" s="1068"/>
      <c r="T31" s="1068"/>
      <c r="U31" s="1068"/>
      <c r="V31" s="1068">
        <v>741</v>
      </c>
      <c r="W31" s="1068"/>
      <c r="X31" s="1068"/>
      <c r="Y31" s="1068"/>
      <c r="Z31" s="1068"/>
      <c r="AA31" s="1068">
        <v>36</v>
      </c>
      <c r="AB31" s="1068"/>
      <c r="AC31" s="1068"/>
      <c r="AD31" s="1068"/>
      <c r="AE31" s="1069"/>
      <c r="AF31" s="1064">
        <v>36</v>
      </c>
      <c r="AG31" s="1065"/>
      <c r="AH31" s="1065"/>
      <c r="AI31" s="1065"/>
      <c r="AJ31" s="1066"/>
      <c r="AK31" s="1009">
        <v>290</v>
      </c>
      <c r="AL31" s="1000"/>
      <c r="AM31" s="1000"/>
      <c r="AN31" s="1000"/>
      <c r="AO31" s="1000"/>
      <c r="AP31" s="1000">
        <v>3326</v>
      </c>
      <c r="AQ31" s="1000"/>
      <c r="AR31" s="1000"/>
      <c r="AS31" s="1000"/>
      <c r="AT31" s="1000"/>
      <c r="AU31" s="1000">
        <v>2192</v>
      </c>
      <c r="AV31" s="1000"/>
      <c r="AW31" s="1000"/>
      <c r="AX31" s="1000"/>
      <c r="AY31" s="1000"/>
      <c r="AZ31" s="1070" t="s">
        <v>599</v>
      </c>
      <c r="BA31" s="1070"/>
      <c r="BB31" s="1070"/>
      <c r="BC31" s="1070"/>
      <c r="BD31" s="1070"/>
      <c r="BE31" s="1001" t="s">
        <v>410</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c r="A32" s="238">
        <v>5</v>
      </c>
      <c r="B32" s="1059"/>
      <c r="C32" s="1060"/>
      <c r="D32" s="1060"/>
      <c r="E32" s="1060"/>
      <c r="F32" s="1060"/>
      <c r="G32" s="1060"/>
      <c r="H32" s="1060"/>
      <c r="I32" s="1060"/>
      <c r="J32" s="1060"/>
      <c r="K32" s="1060"/>
      <c r="L32" s="1060"/>
      <c r="M32" s="1060"/>
      <c r="N32" s="1060"/>
      <c r="O32" s="1060"/>
      <c r="P32" s="1061"/>
      <c r="Q32" s="1067"/>
      <c r="R32" s="1068"/>
      <c r="S32" s="1068"/>
      <c r="T32" s="1068"/>
      <c r="U32" s="1068"/>
      <c r="V32" s="1068"/>
      <c r="W32" s="1068"/>
      <c r="X32" s="1068"/>
      <c r="Y32" s="1068"/>
      <c r="Z32" s="1068"/>
      <c r="AA32" s="1068"/>
      <c r="AB32" s="1068"/>
      <c r="AC32" s="1068"/>
      <c r="AD32" s="1068"/>
      <c r="AE32" s="1069"/>
      <c r="AF32" s="1064"/>
      <c r="AG32" s="1065"/>
      <c r="AH32" s="1065"/>
      <c r="AI32" s="1065"/>
      <c r="AJ32" s="1066"/>
      <c r="AK32" s="1009"/>
      <c r="AL32" s="1000"/>
      <c r="AM32" s="1000"/>
      <c r="AN32" s="1000"/>
      <c r="AO32" s="1000"/>
      <c r="AP32" s="1000"/>
      <c r="AQ32" s="1000"/>
      <c r="AR32" s="1000"/>
      <c r="AS32" s="1000"/>
      <c r="AT32" s="1000"/>
      <c r="AU32" s="1000"/>
      <c r="AV32" s="1000"/>
      <c r="AW32" s="1000"/>
      <c r="AX32" s="1000"/>
      <c r="AY32" s="1000"/>
      <c r="AZ32" s="1070"/>
      <c r="BA32" s="1070"/>
      <c r="BB32" s="1070"/>
      <c r="BC32" s="1070"/>
      <c r="BD32" s="1070"/>
      <c r="BE32" s="1001"/>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c r="A33" s="238">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411</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c r="A63" s="236" t="s">
        <v>393</v>
      </c>
      <c r="B63" s="966" t="s">
        <v>412</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218</v>
      </c>
      <c r="AG63" s="988"/>
      <c r="AH63" s="988"/>
      <c r="AI63" s="988"/>
      <c r="AJ63" s="1051"/>
      <c r="AK63" s="1052"/>
      <c r="AL63" s="992"/>
      <c r="AM63" s="992"/>
      <c r="AN63" s="992"/>
      <c r="AO63" s="992"/>
      <c r="AP63" s="988">
        <v>3326</v>
      </c>
      <c r="AQ63" s="988"/>
      <c r="AR63" s="988"/>
      <c r="AS63" s="988"/>
      <c r="AT63" s="988"/>
      <c r="AU63" s="988">
        <v>2192</v>
      </c>
      <c r="AV63" s="988"/>
      <c r="AW63" s="988"/>
      <c r="AX63" s="988"/>
      <c r="AY63" s="988"/>
      <c r="AZ63" s="1046"/>
      <c r="BA63" s="1046"/>
      <c r="BB63" s="1046"/>
      <c r="BC63" s="1046"/>
      <c r="BD63" s="1046"/>
      <c r="BE63" s="989"/>
      <c r="BF63" s="989"/>
      <c r="BG63" s="989"/>
      <c r="BH63" s="989"/>
      <c r="BI63" s="990"/>
      <c r="BJ63" s="1047" t="s">
        <v>413</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c r="A66" s="1024" t="s">
        <v>415</v>
      </c>
      <c r="B66" s="1025"/>
      <c r="C66" s="1025"/>
      <c r="D66" s="1025"/>
      <c r="E66" s="1025"/>
      <c r="F66" s="1025"/>
      <c r="G66" s="1025"/>
      <c r="H66" s="1025"/>
      <c r="I66" s="1025"/>
      <c r="J66" s="1025"/>
      <c r="K66" s="1025"/>
      <c r="L66" s="1025"/>
      <c r="M66" s="1025"/>
      <c r="N66" s="1025"/>
      <c r="O66" s="1025"/>
      <c r="P66" s="1026"/>
      <c r="Q66" s="1030" t="s">
        <v>416</v>
      </c>
      <c r="R66" s="1031"/>
      <c r="S66" s="1031"/>
      <c r="T66" s="1031"/>
      <c r="U66" s="1032"/>
      <c r="V66" s="1030" t="s">
        <v>417</v>
      </c>
      <c r="W66" s="1031"/>
      <c r="X66" s="1031"/>
      <c r="Y66" s="1031"/>
      <c r="Z66" s="1032"/>
      <c r="AA66" s="1030" t="s">
        <v>418</v>
      </c>
      <c r="AB66" s="1031"/>
      <c r="AC66" s="1031"/>
      <c r="AD66" s="1031"/>
      <c r="AE66" s="1032"/>
      <c r="AF66" s="1036" t="s">
        <v>419</v>
      </c>
      <c r="AG66" s="1037"/>
      <c r="AH66" s="1037"/>
      <c r="AI66" s="1037"/>
      <c r="AJ66" s="1038"/>
      <c r="AK66" s="1030" t="s">
        <v>420</v>
      </c>
      <c r="AL66" s="1025"/>
      <c r="AM66" s="1025"/>
      <c r="AN66" s="1025"/>
      <c r="AO66" s="1026"/>
      <c r="AP66" s="1030" t="s">
        <v>421</v>
      </c>
      <c r="AQ66" s="1031"/>
      <c r="AR66" s="1031"/>
      <c r="AS66" s="1031"/>
      <c r="AT66" s="1032"/>
      <c r="AU66" s="1030" t="s">
        <v>422</v>
      </c>
      <c r="AV66" s="1031"/>
      <c r="AW66" s="1031"/>
      <c r="AX66" s="1031"/>
      <c r="AY66" s="1032"/>
      <c r="AZ66" s="1030" t="s">
        <v>381</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c r="A68" s="232">
        <v>1</v>
      </c>
      <c r="B68" s="1014" t="s">
        <v>582</v>
      </c>
      <c r="C68" s="1015"/>
      <c r="D68" s="1015"/>
      <c r="E68" s="1015"/>
      <c r="F68" s="1015"/>
      <c r="G68" s="1015"/>
      <c r="H68" s="1015"/>
      <c r="I68" s="1015"/>
      <c r="J68" s="1015"/>
      <c r="K68" s="1015"/>
      <c r="L68" s="1015"/>
      <c r="M68" s="1015"/>
      <c r="N68" s="1015"/>
      <c r="O68" s="1015"/>
      <c r="P68" s="1016"/>
      <c r="Q68" s="1017">
        <v>240</v>
      </c>
      <c r="R68" s="1011"/>
      <c r="S68" s="1011"/>
      <c r="T68" s="1011"/>
      <c r="U68" s="1011"/>
      <c r="V68" s="1011">
        <v>215</v>
      </c>
      <c r="W68" s="1011"/>
      <c r="X68" s="1011"/>
      <c r="Y68" s="1011"/>
      <c r="Z68" s="1011"/>
      <c r="AA68" s="1011">
        <v>25</v>
      </c>
      <c r="AB68" s="1011"/>
      <c r="AC68" s="1011"/>
      <c r="AD68" s="1011"/>
      <c r="AE68" s="1011"/>
      <c r="AF68" s="1011">
        <v>25</v>
      </c>
      <c r="AG68" s="1011"/>
      <c r="AH68" s="1011"/>
      <c r="AI68" s="1011"/>
      <c r="AJ68" s="1011"/>
      <c r="AK68" s="1011" t="s">
        <v>591</v>
      </c>
      <c r="AL68" s="1011"/>
      <c r="AM68" s="1011"/>
      <c r="AN68" s="1011"/>
      <c r="AO68" s="1011"/>
      <c r="AP68" s="1011">
        <v>132</v>
      </c>
      <c r="AQ68" s="1011"/>
      <c r="AR68" s="1011"/>
      <c r="AS68" s="1011"/>
      <c r="AT68" s="1011"/>
      <c r="AU68" s="1011">
        <v>26</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c r="A69" s="234">
        <v>2</v>
      </c>
      <c r="B69" s="1003" t="s">
        <v>583</v>
      </c>
      <c r="C69" s="1004"/>
      <c r="D69" s="1004"/>
      <c r="E69" s="1004"/>
      <c r="F69" s="1004"/>
      <c r="G69" s="1004"/>
      <c r="H69" s="1004"/>
      <c r="I69" s="1004"/>
      <c r="J69" s="1004"/>
      <c r="K69" s="1004"/>
      <c r="L69" s="1004"/>
      <c r="M69" s="1004"/>
      <c r="N69" s="1004"/>
      <c r="O69" s="1004"/>
      <c r="P69" s="1005"/>
      <c r="Q69" s="1006">
        <v>3307</v>
      </c>
      <c r="R69" s="1000"/>
      <c r="S69" s="1000"/>
      <c r="T69" s="1000"/>
      <c r="U69" s="1000"/>
      <c r="V69" s="1000">
        <v>3277</v>
      </c>
      <c r="W69" s="1000"/>
      <c r="X69" s="1000"/>
      <c r="Y69" s="1000"/>
      <c r="Z69" s="1000"/>
      <c r="AA69" s="1000">
        <v>30</v>
      </c>
      <c r="AB69" s="1000"/>
      <c r="AC69" s="1000"/>
      <c r="AD69" s="1000"/>
      <c r="AE69" s="1000"/>
      <c r="AF69" s="1000">
        <v>30</v>
      </c>
      <c r="AG69" s="1000"/>
      <c r="AH69" s="1000"/>
      <c r="AI69" s="1000"/>
      <c r="AJ69" s="1000"/>
      <c r="AK69" s="1000">
        <v>90</v>
      </c>
      <c r="AL69" s="1000"/>
      <c r="AM69" s="1000"/>
      <c r="AN69" s="1000"/>
      <c r="AO69" s="1000"/>
      <c r="AP69" s="1000">
        <v>3501</v>
      </c>
      <c r="AQ69" s="1000"/>
      <c r="AR69" s="1000"/>
      <c r="AS69" s="1000"/>
      <c r="AT69" s="1000"/>
      <c r="AU69" s="1000">
        <v>514</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c r="A70" s="234">
        <v>3</v>
      </c>
      <c r="B70" s="1003" t="s">
        <v>584</v>
      </c>
      <c r="C70" s="1004"/>
      <c r="D70" s="1004"/>
      <c r="E70" s="1004"/>
      <c r="F70" s="1004"/>
      <c r="G70" s="1004"/>
      <c r="H70" s="1004"/>
      <c r="I70" s="1004"/>
      <c r="J70" s="1004"/>
      <c r="K70" s="1004"/>
      <c r="L70" s="1004"/>
      <c r="M70" s="1004"/>
      <c r="N70" s="1004"/>
      <c r="O70" s="1004"/>
      <c r="P70" s="1005"/>
      <c r="Q70" s="1006">
        <v>10865</v>
      </c>
      <c r="R70" s="1000"/>
      <c r="S70" s="1000"/>
      <c r="T70" s="1000"/>
      <c r="U70" s="1000"/>
      <c r="V70" s="1000">
        <v>5153</v>
      </c>
      <c r="W70" s="1000"/>
      <c r="X70" s="1000"/>
      <c r="Y70" s="1000"/>
      <c r="Z70" s="1000"/>
      <c r="AA70" s="1000">
        <v>2712</v>
      </c>
      <c r="AB70" s="1000"/>
      <c r="AC70" s="1000"/>
      <c r="AD70" s="1000"/>
      <c r="AE70" s="1000"/>
      <c r="AF70" s="1000">
        <v>4482</v>
      </c>
      <c r="AG70" s="1000"/>
      <c r="AH70" s="1000"/>
      <c r="AI70" s="1000"/>
      <c r="AJ70" s="1000"/>
      <c r="AK70" s="1000" t="s">
        <v>591</v>
      </c>
      <c r="AL70" s="1000"/>
      <c r="AM70" s="1000"/>
      <c r="AN70" s="1000"/>
      <c r="AO70" s="1000"/>
      <c r="AP70" s="1000">
        <v>8518</v>
      </c>
      <c r="AQ70" s="1000"/>
      <c r="AR70" s="1000"/>
      <c r="AS70" s="1000"/>
      <c r="AT70" s="1000"/>
      <c r="AU70" s="1000">
        <v>1082</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c r="A71" s="234">
        <v>4</v>
      </c>
      <c r="B71" s="1003" t="s">
        <v>585</v>
      </c>
      <c r="C71" s="1004"/>
      <c r="D71" s="1004"/>
      <c r="E71" s="1004"/>
      <c r="F71" s="1004"/>
      <c r="G71" s="1004"/>
      <c r="H71" s="1004"/>
      <c r="I71" s="1004"/>
      <c r="J71" s="1004"/>
      <c r="K71" s="1004"/>
      <c r="L71" s="1004"/>
      <c r="M71" s="1004"/>
      <c r="N71" s="1004"/>
      <c r="O71" s="1004"/>
      <c r="P71" s="1005"/>
      <c r="Q71" s="1006">
        <v>978</v>
      </c>
      <c r="R71" s="1000"/>
      <c r="S71" s="1000"/>
      <c r="T71" s="1000"/>
      <c r="U71" s="1000"/>
      <c r="V71" s="1000">
        <v>948</v>
      </c>
      <c r="W71" s="1000"/>
      <c r="X71" s="1000"/>
      <c r="Y71" s="1000"/>
      <c r="Z71" s="1000"/>
      <c r="AA71" s="1000">
        <v>30</v>
      </c>
      <c r="AB71" s="1000"/>
      <c r="AC71" s="1000"/>
      <c r="AD71" s="1000"/>
      <c r="AE71" s="1000"/>
      <c r="AF71" s="1000">
        <v>30</v>
      </c>
      <c r="AG71" s="1000"/>
      <c r="AH71" s="1000"/>
      <c r="AI71" s="1000"/>
      <c r="AJ71" s="1000"/>
      <c r="AK71" s="1000">
        <v>66</v>
      </c>
      <c r="AL71" s="1000"/>
      <c r="AM71" s="1000"/>
      <c r="AN71" s="1000"/>
      <c r="AO71" s="1000"/>
      <c r="AP71" s="1000" t="s">
        <v>591</v>
      </c>
      <c r="AQ71" s="1000"/>
      <c r="AR71" s="1000"/>
      <c r="AS71" s="1000"/>
      <c r="AT71" s="1000"/>
      <c r="AU71" s="1000" t="s">
        <v>591</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c r="A72" s="234">
        <v>5</v>
      </c>
      <c r="B72" s="1003" t="s">
        <v>586</v>
      </c>
      <c r="C72" s="1004"/>
      <c r="D72" s="1004"/>
      <c r="E72" s="1004"/>
      <c r="F72" s="1004"/>
      <c r="G72" s="1004"/>
      <c r="H72" s="1004"/>
      <c r="I72" s="1004"/>
      <c r="J72" s="1004"/>
      <c r="K72" s="1004"/>
      <c r="L72" s="1004"/>
      <c r="M72" s="1004"/>
      <c r="N72" s="1004"/>
      <c r="O72" s="1004"/>
      <c r="P72" s="1005"/>
      <c r="Q72" s="1006">
        <v>296</v>
      </c>
      <c r="R72" s="1000"/>
      <c r="S72" s="1000"/>
      <c r="T72" s="1000"/>
      <c r="U72" s="1000"/>
      <c r="V72" s="1000">
        <v>181</v>
      </c>
      <c r="W72" s="1000"/>
      <c r="X72" s="1000"/>
      <c r="Y72" s="1000"/>
      <c r="Z72" s="1000"/>
      <c r="AA72" s="1000">
        <v>115</v>
      </c>
      <c r="AB72" s="1000"/>
      <c r="AC72" s="1000"/>
      <c r="AD72" s="1000"/>
      <c r="AE72" s="1000"/>
      <c r="AF72" s="1000">
        <v>115</v>
      </c>
      <c r="AG72" s="1000"/>
      <c r="AH72" s="1000"/>
      <c r="AI72" s="1000"/>
      <c r="AJ72" s="1000"/>
      <c r="AK72" s="1000">
        <v>15</v>
      </c>
      <c r="AL72" s="1000"/>
      <c r="AM72" s="1000"/>
      <c r="AN72" s="1000"/>
      <c r="AO72" s="1000"/>
      <c r="AP72" s="1000" t="s">
        <v>591</v>
      </c>
      <c r="AQ72" s="1000"/>
      <c r="AR72" s="1000"/>
      <c r="AS72" s="1000"/>
      <c r="AT72" s="1000"/>
      <c r="AU72" s="1000" t="s">
        <v>591</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c r="A73" s="234">
        <v>6</v>
      </c>
      <c r="B73" s="1003" t="s">
        <v>587</v>
      </c>
      <c r="C73" s="1004"/>
      <c r="D73" s="1004"/>
      <c r="E73" s="1004"/>
      <c r="F73" s="1004"/>
      <c r="G73" s="1004"/>
      <c r="H73" s="1004"/>
      <c r="I73" s="1004"/>
      <c r="J73" s="1004"/>
      <c r="K73" s="1004"/>
      <c r="L73" s="1004"/>
      <c r="M73" s="1004"/>
      <c r="N73" s="1004"/>
      <c r="O73" s="1004"/>
      <c r="P73" s="1005"/>
      <c r="Q73" s="1006">
        <v>5106</v>
      </c>
      <c r="R73" s="1000"/>
      <c r="S73" s="1000"/>
      <c r="T73" s="1000"/>
      <c r="U73" s="1000"/>
      <c r="V73" s="1000">
        <v>4706</v>
      </c>
      <c r="W73" s="1000"/>
      <c r="X73" s="1000"/>
      <c r="Y73" s="1000"/>
      <c r="Z73" s="1000"/>
      <c r="AA73" s="1000">
        <v>400</v>
      </c>
      <c r="AB73" s="1000"/>
      <c r="AC73" s="1000"/>
      <c r="AD73" s="1000"/>
      <c r="AE73" s="1000"/>
      <c r="AF73" s="1000">
        <v>400</v>
      </c>
      <c r="AG73" s="1000"/>
      <c r="AH73" s="1000"/>
      <c r="AI73" s="1000"/>
      <c r="AJ73" s="1000"/>
      <c r="AK73" s="1000">
        <v>250</v>
      </c>
      <c r="AL73" s="1000"/>
      <c r="AM73" s="1000"/>
      <c r="AN73" s="1000"/>
      <c r="AO73" s="1000"/>
      <c r="AP73" s="1000" t="s">
        <v>591</v>
      </c>
      <c r="AQ73" s="1000"/>
      <c r="AR73" s="1000"/>
      <c r="AS73" s="1000"/>
      <c r="AT73" s="1000"/>
      <c r="AU73" s="1000" t="s">
        <v>591</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c r="A74" s="234">
        <v>7</v>
      </c>
      <c r="B74" s="1003" t="s">
        <v>588</v>
      </c>
      <c r="C74" s="1004"/>
      <c r="D74" s="1004"/>
      <c r="E74" s="1004"/>
      <c r="F74" s="1004"/>
      <c r="G74" s="1004"/>
      <c r="H74" s="1004"/>
      <c r="I74" s="1004"/>
      <c r="J74" s="1004"/>
      <c r="K74" s="1004"/>
      <c r="L74" s="1004"/>
      <c r="M74" s="1004"/>
      <c r="N74" s="1004"/>
      <c r="O74" s="1004"/>
      <c r="P74" s="1005"/>
      <c r="Q74" s="1006">
        <v>4</v>
      </c>
      <c r="R74" s="1000"/>
      <c r="S74" s="1000"/>
      <c r="T74" s="1000"/>
      <c r="U74" s="1000"/>
      <c r="V74" s="1000">
        <v>3</v>
      </c>
      <c r="W74" s="1000"/>
      <c r="X74" s="1000"/>
      <c r="Y74" s="1000"/>
      <c r="Z74" s="1000"/>
      <c r="AA74" s="1000">
        <v>1</v>
      </c>
      <c r="AB74" s="1000"/>
      <c r="AC74" s="1000"/>
      <c r="AD74" s="1000"/>
      <c r="AE74" s="1000"/>
      <c r="AF74" s="1000">
        <v>1</v>
      </c>
      <c r="AG74" s="1000"/>
      <c r="AH74" s="1000"/>
      <c r="AI74" s="1000"/>
      <c r="AJ74" s="1000"/>
      <c r="AK74" s="1000" t="s">
        <v>591</v>
      </c>
      <c r="AL74" s="1000"/>
      <c r="AM74" s="1000"/>
      <c r="AN74" s="1000"/>
      <c r="AO74" s="1000"/>
      <c r="AP74" s="1000" t="s">
        <v>591</v>
      </c>
      <c r="AQ74" s="1000"/>
      <c r="AR74" s="1000"/>
      <c r="AS74" s="1000"/>
      <c r="AT74" s="1000"/>
      <c r="AU74" s="1000" t="s">
        <v>591</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c r="A75" s="234">
        <v>8</v>
      </c>
      <c r="B75" s="1003" t="s">
        <v>589</v>
      </c>
      <c r="C75" s="1004"/>
      <c r="D75" s="1004"/>
      <c r="E75" s="1004"/>
      <c r="F75" s="1004"/>
      <c r="G75" s="1004"/>
      <c r="H75" s="1004"/>
      <c r="I75" s="1004"/>
      <c r="J75" s="1004"/>
      <c r="K75" s="1004"/>
      <c r="L75" s="1004"/>
      <c r="M75" s="1004"/>
      <c r="N75" s="1004"/>
      <c r="O75" s="1004"/>
      <c r="P75" s="1005"/>
      <c r="Q75" s="1007">
        <v>6282</v>
      </c>
      <c r="R75" s="1008"/>
      <c r="S75" s="1008"/>
      <c r="T75" s="1008"/>
      <c r="U75" s="1009"/>
      <c r="V75" s="1010">
        <v>6206</v>
      </c>
      <c r="W75" s="1008"/>
      <c r="X75" s="1008"/>
      <c r="Y75" s="1008"/>
      <c r="Z75" s="1009"/>
      <c r="AA75" s="1010">
        <v>76</v>
      </c>
      <c r="AB75" s="1008"/>
      <c r="AC75" s="1008"/>
      <c r="AD75" s="1008"/>
      <c r="AE75" s="1009"/>
      <c r="AF75" s="1010">
        <v>76</v>
      </c>
      <c r="AG75" s="1008"/>
      <c r="AH75" s="1008"/>
      <c r="AI75" s="1008"/>
      <c r="AJ75" s="1009"/>
      <c r="AK75" s="1010">
        <v>1908</v>
      </c>
      <c r="AL75" s="1008"/>
      <c r="AM75" s="1008"/>
      <c r="AN75" s="1008"/>
      <c r="AO75" s="1009"/>
      <c r="AP75" s="1010" t="s">
        <v>591</v>
      </c>
      <c r="AQ75" s="1008"/>
      <c r="AR75" s="1008"/>
      <c r="AS75" s="1008"/>
      <c r="AT75" s="1009"/>
      <c r="AU75" s="1010" t="s">
        <v>591</v>
      </c>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c r="A76" s="234">
        <v>9</v>
      </c>
      <c r="B76" s="1003" t="s">
        <v>590</v>
      </c>
      <c r="C76" s="1004"/>
      <c r="D76" s="1004"/>
      <c r="E76" s="1004"/>
      <c r="F76" s="1004"/>
      <c r="G76" s="1004"/>
      <c r="H76" s="1004"/>
      <c r="I76" s="1004"/>
      <c r="J76" s="1004"/>
      <c r="K76" s="1004"/>
      <c r="L76" s="1004"/>
      <c r="M76" s="1004"/>
      <c r="N76" s="1004"/>
      <c r="O76" s="1004"/>
      <c r="P76" s="1005"/>
      <c r="Q76" s="1007">
        <v>1478091</v>
      </c>
      <c r="R76" s="1008"/>
      <c r="S76" s="1008"/>
      <c r="T76" s="1008"/>
      <c r="U76" s="1009"/>
      <c r="V76" s="1010">
        <v>1440066</v>
      </c>
      <c r="W76" s="1008"/>
      <c r="X76" s="1008"/>
      <c r="Y76" s="1008"/>
      <c r="Z76" s="1009"/>
      <c r="AA76" s="1010">
        <v>38025</v>
      </c>
      <c r="AB76" s="1008"/>
      <c r="AC76" s="1008"/>
      <c r="AD76" s="1008"/>
      <c r="AE76" s="1009"/>
      <c r="AF76" s="1010">
        <v>38025</v>
      </c>
      <c r="AG76" s="1008"/>
      <c r="AH76" s="1008"/>
      <c r="AI76" s="1008"/>
      <c r="AJ76" s="1009"/>
      <c r="AK76" s="1010">
        <v>17867</v>
      </c>
      <c r="AL76" s="1008"/>
      <c r="AM76" s="1008"/>
      <c r="AN76" s="1008"/>
      <c r="AO76" s="1009"/>
      <c r="AP76" s="1010" t="s">
        <v>591</v>
      </c>
      <c r="AQ76" s="1008"/>
      <c r="AR76" s="1008"/>
      <c r="AS76" s="1008"/>
      <c r="AT76" s="1009"/>
      <c r="AU76" s="1010" t="s">
        <v>591</v>
      </c>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c r="A88" s="236" t="s">
        <v>393</v>
      </c>
      <c r="B88" s="966" t="s">
        <v>423</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43184</v>
      </c>
      <c r="AG88" s="988"/>
      <c r="AH88" s="988"/>
      <c r="AI88" s="988"/>
      <c r="AJ88" s="988"/>
      <c r="AK88" s="992"/>
      <c r="AL88" s="992"/>
      <c r="AM88" s="992"/>
      <c r="AN88" s="992"/>
      <c r="AO88" s="992"/>
      <c r="AP88" s="988">
        <v>12151</v>
      </c>
      <c r="AQ88" s="988"/>
      <c r="AR88" s="988"/>
      <c r="AS88" s="988"/>
      <c r="AT88" s="988"/>
      <c r="AU88" s="988">
        <v>1622</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966" t="s">
        <v>424</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6</v>
      </c>
      <c r="CS102" s="982"/>
      <c r="CT102" s="982"/>
      <c r="CU102" s="982"/>
      <c r="CV102" s="983"/>
      <c r="CW102" s="981">
        <v>38</v>
      </c>
      <c r="CX102" s="982"/>
      <c r="CY102" s="982"/>
      <c r="CZ102" s="982"/>
      <c r="DA102" s="983"/>
      <c r="DB102" s="981" t="s">
        <v>602</v>
      </c>
      <c r="DC102" s="982"/>
      <c r="DD102" s="982"/>
      <c r="DE102" s="982"/>
      <c r="DF102" s="983"/>
      <c r="DG102" s="981" t="s">
        <v>602</v>
      </c>
      <c r="DH102" s="982"/>
      <c r="DI102" s="982"/>
      <c r="DJ102" s="982"/>
      <c r="DK102" s="983"/>
      <c r="DL102" s="981" t="s">
        <v>602</v>
      </c>
      <c r="DM102" s="982"/>
      <c r="DN102" s="982"/>
      <c r="DO102" s="982"/>
      <c r="DP102" s="983"/>
      <c r="DQ102" s="981" t="s">
        <v>602</v>
      </c>
      <c r="DR102" s="982"/>
      <c r="DS102" s="982"/>
      <c r="DT102" s="982"/>
      <c r="DU102" s="983"/>
      <c r="DV102" s="966"/>
      <c r="DW102" s="967"/>
      <c r="DX102" s="967"/>
      <c r="DY102" s="967"/>
      <c r="DZ102" s="968"/>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425</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426</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71" t="s">
        <v>429</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430</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c r="A109" s="924" t="s">
        <v>431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432</v>
      </c>
      <c r="AB109" s="925"/>
      <c r="AC109" s="925"/>
      <c r="AD109" s="925"/>
      <c r="AE109" s="926"/>
      <c r="AF109" s="927" t="s">
        <v>433</v>
      </c>
      <c r="AG109" s="925"/>
      <c r="AH109" s="925"/>
      <c r="AI109" s="925"/>
      <c r="AJ109" s="926"/>
      <c r="AK109" s="927" t="s">
        <v>308</v>
      </c>
      <c r="AL109" s="925"/>
      <c r="AM109" s="925"/>
      <c r="AN109" s="925"/>
      <c r="AO109" s="926"/>
      <c r="AP109" s="927" t="s">
        <v>434</v>
      </c>
      <c r="AQ109" s="925"/>
      <c r="AR109" s="925"/>
      <c r="AS109" s="925"/>
      <c r="AT109" s="958"/>
      <c r="AU109" s="924" t="s">
        <v>431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432</v>
      </c>
      <c r="BR109" s="925"/>
      <c r="BS109" s="925"/>
      <c r="BT109" s="925"/>
      <c r="BU109" s="926"/>
      <c r="BV109" s="927" t="s">
        <v>433</v>
      </c>
      <c r="BW109" s="925"/>
      <c r="BX109" s="925"/>
      <c r="BY109" s="925"/>
      <c r="BZ109" s="926"/>
      <c r="CA109" s="927" t="s">
        <v>308</v>
      </c>
      <c r="CB109" s="925"/>
      <c r="CC109" s="925"/>
      <c r="CD109" s="925"/>
      <c r="CE109" s="926"/>
      <c r="CF109" s="965" t="s">
        <v>434</v>
      </c>
      <c r="CG109" s="965"/>
      <c r="CH109" s="965"/>
      <c r="CI109" s="965"/>
      <c r="CJ109" s="965"/>
      <c r="CK109" s="927" t="s">
        <v>435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432</v>
      </c>
      <c r="DH109" s="925"/>
      <c r="DI109" s="925"/>
      <c r="DJ109" s="925"/>
      <c r="DK109" s="926"/>
      <c r="DL109" s="927" t="s">
        <v>433</v>
      </c>
      <c r="DM109" s="925"/>
      <c r="DN109" s="925"/>
      <c r="DO109" s="925"/>
      <c r="DP109" s="926"/>
      <c r="DQ109" s="927" t="s">
        <v>308</v>
      </c>
      <c r="DR109" s="925"/>
      <c r="DS109" s="925"/>
      <c r="DT109" s="925"/>
      <c r="DU109" s="926"/>
      <c r="DV109" s="927" t="s">
        <v>434</v>
      </c>
      <c r="DW109" s="925"/>
      <c r="DX109" s="925"/>
      <c r="DY109" s="925"/>
      <c r="DZ109" s="958"/>
    </row>
    <row r="110" spans="1:131" s="226" customFormat="1" ht="26.25" customHeight="1">
      <c r="A110" s="836" t="s">
        <v>436</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548707</v>
      </c>
      <c r="AB110" s="918"/>
      <c r="AC110" s="918"/>
      <c r="AD110" s="918"/>
      <c r="AE110" s="919"/>
      <c r="AF110" s="920">
        <v>560928</v>
      </c>
      <c r="AG110" s="918"/>
      <c r="AH110" s="918"/>
      <c r="AI110" s="918"/>
      <c r="AJ110" s="919"/>
      <c r="AK110" s="920">
        <v>570116</v>
      </c>
      <c r="AL110" s="918"/>
      <c r="AM110" s="918"/>
      <c r="AN110" s="918"/>
      <c r="AO110" s="919"/>
      <c r="AP110" s="921">
        <v>13.9</v>
      </c>
      <c r="AQ110" s="922"/>
      <c r="AR110" s="922"/>
      <c r="AS110" s="922"/>
      <c r="AT110" s="923"/>
      <c r="AU110" s="959" t="s">
        <v>73</v>
      </c>
      <c r="AV110" s="960"/>
      <c r="AW110" s="960"/>
      <c r="AX110" s="960"/>
      <c r="AY110" s="960"/>
      <c r="AZ110" s="889" t="s">
        <v>437</v>
      </c>
      <c r="BA110" s="837"/>
      <c r="BB110" s="837"/>
      <c r="BC110" s="837"/>
      <c r="BD110" s="837"/>
      <c r="BE110" s="837"/>
      <c r="BF110" s="837"/>
      <c r="BG110" s="837"/>
      <c r="BH110" s="837"/>
      <c r="BI110" s="837"/>
      <c r="BJ110" s="837"/>
      <c r="BK110" s="837"/>
      <c r="BL110" s="837"/>
      <c r="BM110" s="837"/>
      <c r="BN110" s="837"/>
      <c r="BO110" s="837"/>
      <c r="BP110" s="838"/>
      <c r="BQ110" s="890">
        <v>5792924</v>
      </c>
      <c r="BR110" s="871"/>
      <c r="BS110" s="871"/>
      <c r="BT110" s="871"/>
      <c r="BU110" s="871"/>
      <c r="BV110" s="871">
        <v>5640921</v>
      </c>
      <c r="BW110" s="871"/>
      <c r="BX110" s="871"/>
      <c r="BY110" s="871"/>
      <c r="BZ110" s="871"/>
      <c r="CA110" s="871">
        <v>5647461</v>
      </c>
      <c r="CB110" s="871"/>
      <c r="CC110" s="871"/>
      <c r="CD110" s="871"/>
      <c r="CE110" s="871"/>
      <c r="CF110" s="895">
        <v>138.1</v>
      </c>
      <c r="CG110" s="896"/>
      <c r="CH110" s="896"/>
      <c r="CI110" s="896"/>
      <c r="CJ110" s="896"/>
      <c r="CK110" s="955" t="s">
        <v>438</v>
      </c>
      <c r="CL110" s="848"/>
      <c r="CM110" s="889" t="s">
        <v>439</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440</v>
      </c>
      <c r="DH110" s="871"/>
      <c r="DI110" s="871"/>
      <c r="DJ110" s="871"/>
      <c r="DK110" s="871"/>
      <c r="DL110" s="871" t="s">
        <v>440</v>
      </c>
      <c r="DM110" s="871"/>
      <c r="DN110" s="871"/>
      <c r="DO110" s="871"/>
      <c r="DP110" s="871"/>
      <c r="DQ110" s="871" t="s">
        <v>441</v>
      </c>
      <c r="DR110" s="871"/>
      <c r="DS110" s="871"/>
      <c r="DT110" s="871"/>
      <c r="DU110" s="871"/>
      <c r="DV110" s="872" t="s">
        <v>442</v>
      </c>
      <c r="DW110" s="872"/>
      <c r="DX110" s="872"/>
      <c r="DY110" s="872"/>
      <c r="DZ110" s="873"/>
    </row>
    <row r="111" spans="1:131" s="226" customFormat="1" ht="26.25" customHeight="1">
      <c r="A111" s="803" t="s">
        <v>443</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444</v>
      </c>
      <c r="AB111" s="948"/>
      <c r="AC111" s="948"/>
      <c r="AD111" s="948"/>
      <c r="AE111" s="949"/>
      <c r="AF111" s="950" t="s">
        <v>442</v>
      </c>
      <c r="AG111" s="948"/>
      <c r="AH111" s="948"/>
      <c r="AI111" s="948"/>
      <c r="AJ111" s="949"/>
      <c r="AK111" s="950" t="s">
        <v>444</v>
      </c>
      <c r="AL111" s="948"/>
      <c r="AM111" s="948"/>
      <c r="AN111" s="948"/>
      <c r="AO111" s="949"/>
      <c r="AP111" s="951" t="s">
        <v>444</v>
      </c>
      <c r="AQ111" s="952"/>
      <c r="AR111" s="952"/>
      <c r="AS111" s="952"/>
      <c r="AT111" s="953"/>
      <c r="AU111" s="961"/>
      <c r="AV111" s="962"/>
      <c r="AW111" s="962"/>
      <c r="AX111" s="962"/>
      <c r="AY111" s="962"/>
      <c r="AZ111" s="844" t="s">
        <v>445</v>
      </c>
      <c r="BA111" s="781"/>
      <c r="BB111" s="781"/>
      <c r="BC111" s="781"/>
      <c r="BD111" s="781"/>
      <c r="BE111" s="781"/>
      <c r="BF111" s="781"/>
      <c r="BG111" s="781"/>
      <c r="BH111" s="781"/>
      <c r="BI111" s="781"/>
      <c r="BJ111" s="781"/>
      <c r="BK111" s="781"/>
      <c r="BL111" s="781"/>
      <c r="BM111" s="781"/>
      <c r="BN111" s="781"/>
      <c r="BO111" s="781"/>
      <c r="BP111" s="782"/>
      <c r="BQ111" s="845" t="s">
        <v>444</v>
      </c>
      <c r="BR111" s="846"/>
      <c r="BS111" s="846"/>
      <c r="BT111" s="846"/>
      <c r="BU111" s="846"/>
      <c r="BV111" s="846" t="s">
        <v>442</v>
      </c>
      <c r="BW111" s="846"/>
      <c r="BX111" s="846"/>
      <c r="BY111" s="846"/>
      <c r="BZ111" s="846"/>
      <c r="CA111" s="846" t="s">
        <v>444</v>
      </c>
      <c r="CB111" s="846"/>
      <c r="CC111" s="846"/>
      <c r="CD111" s="846"/>
      <c r="CE111" s="846"/>
      <c r="CF111" s="904" t="s">
        <v>440</v>
      </c>
      <c r="CG111" s="905"/>
      <c r="CH111" s="905"/>
      <c r="CI111" s="905"/>
      <c r="CJ111" s="905"/>
      <c r="CK111" s="956"/>
      <c r="CL111" s="850"/>
      <c r="CM111" s="844" t="s">
        <v>446</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444</v>
      </c>
      <c r="DH111" s="846"/>
      <c r="DI111" s="846"/>
      <c r="DJ111" s="846"/>
      <c r="DK111" s="846"/>
      <c r="DL111" s="846" t="s">
        <v>442</v>
      </c>
      <c r="DM111" s="846"/>
      <c r="DN111" s="846"/>
      <c r="DO111" s="846"/>
      <c r="DP111" s="846"/>
      <c r="DQ111" s="846" t="s">
        <v>444</v>
      </c>
      <c r="DR111" s="846"/>
      <c r="DS111" s="846"/>
      <c r="DT111" s="846"/>
      <c r="DU111" s="846"/>
      <c r="DV111" s="823" t="s">
        <v>440</v>
      </c>
      <c r="DW111" s="823"/>
      <c r="DX111" s="823"/>
      <c r="DY111" s="823"/>
      <c r="DZ111" s="824"/>
    </row>
    <row r="112" spans="1:131" s="226" customFormat="1" ht="26.25" customHeight="1">
      <c r="A112" s="941" t="s">
        <v>447</v>
      </c>
      <c r="B112" s="942"/>
      <c r="C112" s="781" t="s">
        <v>448</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395</v>
      </c>
      <c r="AB112" s="809"/>
      <c r="AC112" s="809"/>
      <c r="AD112" s="809"/>
      <c r="AE112" s="810"/>
      <c r="AF112" s="811" t="s">
        <v>442</v>
      </c>
      <c r="AG112" s="809"/>
      <c r="AH112" s="809"/>
      <c r="AI112" s="809"/>
      <c r="AJ112" s="810"/>
      <c r="AK112" s="811" t="s">
        <v>395</v>
      </c>
      <c r="AL112" s="809"/>
      <c r="AM112" s="809"/>
      <c r="AN112" s="809"/>
      <c r="AO112" s="810"/>
      <c r="AP112" s="853" t="s">
        <v>440</v>
      </c>
      <c r="AQ112" s="854"/>
      <c r="AR112" s="854"/>
      <c r="AS112" s="854"/>
      <c r="AT112" s="855"/>
      <c r="AU112" s="961"/>
      <c r="AV112" s="962"/>
      <c r="AW112" s="962"/>
      <c r="AX112" s="962"/>
      <c r="AY112" s="962"/>
      <c r="AZ112" s="844" t="s">
        <v>449</v>
      </c>
      <c r="BA112" s="781"/>
      <c r="BB112" s="781"/>
      <c r="BC112" s="781"/>
      <c r="BD112" s="781"/>
      <c r="BE112" s="781"/>
      <c r="BF112" s="781"/>
      <c r="BG112" s="781"/>
      <c r="BH112" s="781"/>
      <c r="BI112" s="781"/>
      <c r="BJ112" s="781"/>
      <c r="BK112" s="781"/>
      <c r="BL112" s="781"/>
      <c r="BM112" s="781"/>
      <c r="BN112" s="781"/>
      <c r="BO112" s="781"/>
      <c r="BP112" s="782"/>
      <c r="BQ112" s="845">
        <v>2648272</v>
      </c>
      <c r="BR112" s="846"/>
      <c r="BS112" s="846"/>
      <c r="BT112" s="846"/>
      <c r="BU112" s="846"/>
      <c r="BV112" s="846">
        <v>2419571</v>
      </c>
      <c r="BW112" s="846"/>
      <c r="BX112" s="846"/>
      <c r="BY112" s="846"/>
      <c r="BZ112" s="846"/>
      <c r="CA112" s="846">
        <v>2191651</v>
      </c>
      <c r="CB112" s="846"/>
      <c r="CC112" s="846"/>
      <c r="CD112" s="846"/>
      <c r="CE112" s="846"/>
      <c r="CF112" s="904">
        <v>53.6</v>
      </c>
      <c r="CG112" s="905"/>
      <c r="CH112" s="905"/>
      <c r="CI112" s="905"/>
      <c r="CJ112" s="905"/>
      <c r="CK112" s="956"/>
      <c r="CL112" s="850"/>
      <c r="CM112" s="844" t="s">
        <v>450</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395</v>
      </c>
      <c r="DH112" s="846"/>
      <c r="DI112" s="846"/>
      <c r="DJ112" s="846"/>
      <c r="DK112" s="846"/>
      <c r="DL112" s="846" t="s">
        <v>440</v>
      </c>
      <c r="DM112" s="846"/>
      <c r="DN112" s="846"/>
      <c r="DO112" s="846"/>
      <c r="DP112" s="846"/>
      <c r="DQ112" s="846" t="s">
        <v>395</v>
      </c>
      <c r="DR112" s="846"/>
      <c r="DS112" s="846"/>
      <c r="DT112" s="846"/>
      <c r="DU112" s="846"/>
      <c r="DV112" s="823" t="s">
        <v>395</v>
      </c>
      <c r="DW112" s="823"/>
      <c r="DX112" s="823"/>
      <c r="DY112" s="823"/>
      <c r="DZ112" s="824"/>
    </row>
    <row r="113" spans="1:130" s="226" customFormat="1" ht="26.25" customHeight="1">
      <c r="A113" s="943"/>
      <c r="B113" s="944"/>
      <c r="C113" s="781" t="s">
        <v>451</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321673</v>
      </c>
      <c r="AB113" s="948"/>
      <c r="AC113" s="948"/>
      <c r="AD113" s="948"/>
      <c r="AE113" s="949"/>
      <c r="AF113" s="950">
        <v>318350</v>
      </c>
      <c r="AG113" s="948"/>
      <c r="AH113" s="948"/>
      <c r="AI113" s="948"/>
      <c r="AJ113" s="949"/>
      <c r="AK113" s="950">
        <v>283817</v>
      </c>
      <c r="AL113" s="948"/>
      <c r="AM113" s="948"/>
      <c r="AN113" s="948"/>
      <c r="AO113" s="949"/>
      <c r="AP113" s="951">
        <v>6.9</v>
      </c>
      <c r="AQ113" s="952"/>
      <c r="AR113" s="952"/>
      <c r="AS113" s="952"/>
      <c r="AT113" s="953"/>
      <c r="AU113" s="961"/>
      <c r="AV113" s="962"/>
      <c r="AW113" s="962"/>
      <c r="AX113" s="962"/>
      <c r="AY113" s="962"/>
      <c r="AZ113" s="844" t="s">
        <v>452</v>
      </c>
      <c r="BA113" s="781"/>
      <c r="BB113" s="781"/>
      <c r="BC113" s="781"/>
      <c r="BD113" s="781"/>
      <c r="BE113" s="781"/>
      <c r="BF113" s="781"/>
      <c r="BG113" s="781"/>
      <c r="BH113" s="781"/>
      <c r="BI113" s="781"/>
      <c r="BJ113" s="781"/>
      <c r="BK113" s="781"/>
      <c r="BL113" s="781"/>
      <c r="BM113" s="781"/>
      <c r="BN113" s="781"/>
      <c r="BO113" s="781"/>
      <c r="BP113" s="782"/>
      <c r="BQ113" s="845">
        <v>1746523</v>
      </c>
      <c r="BR113" s="846"/>
      <c r="BS113" s="846"/>
      <c r="BT113" s="846"/>
      <c r="BU113" s="846"/>
      <c r="BV113" s="846">
        <v>1662837</v>
      </c>
      <c r="BW113" s="846"/>
      <c r="BX113" s="846"/>
      <c r="BY113" s="846"/>
      <c r="BZ113" s="846"/>
      <c r="CA113" s="846">
        <v>1622286</v>
      </c>
      <c r="CB113" s="846"/>
      <c r="CC113" s="846"/>
      <c r="CD113" s="846"/>
      <c r="CE113" s="846"/>
      <c r="CF113" s="904">
        <v>39.700000000000003</v>
      </c>
      <c r="CG113" s="905"/>
      <c r="CH113" s="905"/>
      <c r="CI113" s="905"/>
      <c r="CJ113" s="905"/>
      <c r="CK113" s="956"/>
      <c r="CL113" s="850"/>
      <c r="CM113" s="844" t="s">
        <v>453</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395</v>
      </c>
      <c r="DH113" s="809"/>
      <c r="DI113" s="809"/>
      <c r="DJ113" s="809"/>
      <c r="DK113" s="810"/>
      <c r="DL113" s="811" t="s">
        <v>395</v>
      </c>
      <c r="DM113" s="809"/>
      <c r="DN113" s="809"/>
      <c r="DO113" s="809"/>
      <c r="DP113" s="810"/>
      <c r="DQ113" s="811" t="s">
        <v>395</v>
      </c>
      <c r="DR113" s="809"/>
      <c r="DS113" s="809"/>
      <c r="DT113" s="809"/>
      <c r="DU113" s="810"/>
      <c r="DV113" s="853" t="s">
        <v>395</v>
      </c>
      <c r="DW113" s="854"/>
      <c r="DX113" s="854"/>
      <c r="DY113" s="854"/>
      <c r="DZ113" s="855"/>
    </row>
    <row r="114" spans="1:130" s="226" customFormat="1" ht="26.25" customHeight="1">
      <c r="A114" s="943"/>
      <c r="B114" s="944"/>
      <c r="C114" s="781" t="s">
        <v>454</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122697</v>
      </c>
      <c r="AB114" s="809"/>
      <c r="AC114" s="809"/>
      <c r="AD114" s="809"/>
      <c r="AE114" s="810"/>
      <c r="AF114" s="811">
        <v>133723</v>
      </c>
      <c r="AG114" s="809"/>
      <c r="AH114" s="809"/>
      <c r="AI114" s="809"/>
      <c r="AJ114" s="810"/>
      <c r="AK114" s="811">
        <v>127883</v>
      </c>
      <c r="AL114" s="809"/>
      <c r="AM114" s="809"/>
      <c r="AN114" s="809"/>
      <c r="AO114" s="810"/>
      <c r="AP114" s="853">
        <v>3.1</v>
      </c>
      <c r="AQ114" s="854"/>
      <c r="AR114" s="854"/>
      <c r="AS114" s="854"/>
      <c r="AT114" s="855"/>
      <c r="AU114" s="961"/>
      <c r="AV114" s="962"/>
      <c r="AW114" s="962"/>
      <c r="AX114" s="962"/>
      <c r="AY114" s="962"/>
      <c r="AZ114" s="844" t="s">
        <v>455</v>
      </c>
      <c r="BA114" s="781"/>
      <c r="BB114" s="781"/>
      <c r="BC114" s="781"/>
      <c r="BD114" s="781"/>
      <c r="BE114" s="781"/>
      <c r="BF114" s="781"/>
      <c r="BG114" s="781"/>
      <c r="BH114" s="781"/>
      <c r="BI114" s="781"/>
      <c r="BJ114" s="781"/>
      <c r="BK114" s="781"/>
      <c r="BL114" s="781"/>
      <c r="BM114" s="781"/>
      <c r="BN114" s="781"/>
      <c r="BO114" s="781"/>
      <c r="BP114" s="782"/>
      <c r="BQ114" s="845">
        <v>803418</v>
      </c>
      <c r="BR114" s="846"/>
      <c r="BS114" s="846"/>
      <c r="BT114" s="846"/>
      <c r="BU114" s="846"/>
      <c r="BV114" s="846">
        <v>825263</v>
      </c>
      <c r="BW114" s="846"/>
      <c r="BX114" s="846"/>
      <c r="BY114" s="846"/>
      <c r="BZ114" s="846"/>
      <c r="CA114" s="846">
        <v>952044</v>
      </c>
      <c r="CB114" s="846"/>
      <c r="CC114" s="846"/>
      <c r="CD114" s="846"/>
      <c r="CE114" s="846"/>
      <c r="CF114" s="904">
        <v>23.3</v>
      </c>
      <c r="CG114" s="905"/>
      <c r="CH114" s="905"/>
      <c r="CI114" s="905"/>
      <c r="CJ114" s="905"/>
      <c r="CK114" s="956"/>
      <c r="CL114" s="850"/>
      <c r="CM114" s="844" t="s">
        <v>456</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395</v>
      </c>
      <c r="DH114" s="809"/>
      <c r="DI114" s="809"/>
      <c r="DJ114" s="809"/>
      <c r="DK114" s="810"/>
      <c r="DL114" s="811" t="s">
        <v>395</v>
      </c>
      <c r="DM114" s="809"/>
      <c r="DN114" s="809"/>
      <c r="DO114" s="809"/>
      <c r="DP114" s="810"/>
      <c r="DQ114" s="811" t="s">
        <v>395</v>
      </c>
      <c r="DR114" s="809"/>
      <c r="DS114" s="809"/>
      <c r="DT114" s="809"/>
      <c r="DU114" s="810"/>
      <c r="DV114" s="853" t="s">
        <v>395</v>
      </c>
      <c r="DW114" s="854"/>
      <c r="DX114" s="854"/>
      <c r="DY114" s="854"/>
      <c r="DZ114" s="855"/>
    </row>
    <row r="115" spans="1:130" s="226" customFormat="1" ht="26.25" customHeight="1">
      <c r="A115" s="943"/>
      <c r="B115" s="944"/>
      <c r="C115" s="781" t="s">
        <v>457</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395</v>
      </c>
      <c r="AB115" s="948"/>
      <c r="AC115" s="948"/>
      <c r="AD115" s="948"/>
      <c r="AE115" s="949"/>
      <c r="AF115" s="950" t="s">
        <v>395</v>
      </c>
      <c r="AG115" s="948"/>
      <c r="AH115" s="948"/>
      <c r="AI115" s="948"/>
      <c r="AJ115" s="949"/>
      <c r="AK115" s="950" t="s">
        <v>442</v>
      </c>
      <c r="AL115" s="948"/>
      <c r="AM115" s="948"/>
      <c r="AN115" s="948"/>
      <c r="AO115" s="949"/>
      <c r="AP115" s="951" t="s">
        <v>395</v>
      </c>
      <c r="AQ115" s="952"/>
      <c r="AR115" s="952"/>
      <c r="AS115" s="952"/>
      <c r="AT115" s="953"/>
      <c r="AU115" s="961"/>
      <c r="AV115" s="962"/>
      <c r="AW115" s="962"/>
      <c r="AX115" s="962"/>
      <c r="AY115" s="962"/>
      <c r="AZ115" s="844" t="s">
        <v>458</v>
      </c>
      <c r="BA115" s="781"/>
      <c r="BB115" s="781"/>
      <c r="BC115" s="781"/>
      <c r="BD115" s="781"/>
      <c r="BE115" s="781"/>
      <c r="BF115" s="781"/>
      <c r="BG115" s="781"/>
      <c r="BH115" s="781"/>
      <c r="BI115" s="781"/>
      <c r="BJ115" s="781"/>
      <c r="BK115" s="781"/>
      <c r="BL115" s="781"/>
      <c r="BM115" s="781"/>
      <c r="BN115" s="781"/>
      <c r="BO115" s="781"/>
      <c r="BP115" s="782"/>
      <c r="BQ115" s="845" t="s">
        <v>395</v>
      </c>
      <c r="BR115" s="846"/>
      <c r="BS115" s="846"/>
      <c r="BT115" s="846"/>
      <c r="BU115" s="846"/>
      <c r="BV115" s="846" t="s">
        <v>395</v>
      </c>
      <c r="BW115" s="846"/>
      <c r="BX115" s="846"/>
      <c r="BY115" s="846"/>
      <c r="BZ115" s="846"/>
      <c r="CA115" s="846" t="s">
        <v>440</v>
      </c>
      <c r="CB115" s="846"/>
      <c r="CC115" s="846"/>
      <c r="CD115" s="846"/>
      <c r="CE115" s="846"/>
      <c r="CF115" s="904" t="s">
        <v>395</v>
      </c>
      <c r="CG115" s="905"/>
      <c r="CH115" s="905"/>
      <c r="CI115" s="905"/>
      <c r="CJ115" s="905"/>
      <c r="CK115" s="956"/>
      <c r="CL115" s="850"/>
      <c r="CM115" s="844" t="s">
        <v>459</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395</v>
      </c>
      <c r="DH115" s="809"/>
      <c r="DI115" s="809"/>
      <c r="DJ115" s="809"/>
      <c r="DK115" s="810"/>
      <c r="DL115" s="811" t="s">
        <v>440</v>
      </c>
      <c r="DM115" s="809"/>
      <c r="DN115" s="809"/>
      <c r="DO115" s="809"/>
      <c r="DP115" s="810"/>
      <c r="DQ115" s="811" t="s">
        <v>395</v>
      </c>
      <c r="DR115" s="809"/>
      <c r="DS115" s="809"/>
      <c r="DT115" s="809"/>
      <c r="DU115" s="810"/>
      <c r="DV115" s="853" t="s">
        <v>440</v>
      </c>
      <c r="DW115" s="854"/>
      <c r="DX115" s="854"/>
      <c r="DY115" s="854"/>
      <c r="DZ115" s="855"/>
    </row>
    <row r="116" spans="1:130" s="226" customFormat="1" ht="26.25" customHeight="1">
      <c r="A116" s="945"/>
      <c r="B116" s="946"/>
      <c r="C116" s="868" t="s">
        <v>460</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395</v>
      </c>
      <c r="AB116" s="809"/>
      <c r="AC116" s="809"/>
      <c r="AD116" s="809"/>
      <c r="AE116" s="810"/>
      <c r="AF116" s="811" t="s">
        <v>395</v>
      </c>
      <c r="AG116" s="809"/>
      <c r="AH116" s="809"/>
      <c r="AI116" s="809"/>
      <c r="AJ116" s="810"/>
      <c r="AK116" s="811" t="s">
        <v>395</v>
      </c>
      <c r="AL116" s="809"/>
      <c r="AM116" s="809"/>
      <c r="AN116" s="809"/>
      <c r="AO116" s="810"/>
      <c r="AP116" s="853" t="s">
        <v>395</v>
      </c>
      <c r="AQ116" s="854"/>
      <c r="AR116" s="854"/>
      <c r="AS116" s="854"/>
      <c r="AT116" s="855"/>
      <c r="AU116" s="961"/>
      <c r="AV116" s="962"/>
      <c r="AW116" s="962"/>
      <c r="AX116" s="962"/>
      <c r="AY116" s="962"/>
      <c r="AZ116" s="938" t="s">
        <v>461</v>
      </c>
      <c r="BA116" s="939"/>
      <c r="BB116" s="939"/>
      <c r="BC116" s="939"/>
      <c r="BD116" s="939"/>
      <c r="BE116" s="939"/>
      <c r="BF116" s="939"/>
      <c r="BG116" s="939"/>
      <c r="BH116" s="939"/>
      <c r="BI116" s="939"/>
      <c r="BJ116" s="939"/>
      <c r="BK116" s="939"/>
      <c r="BL116" s="939"/>
      <c r="BM116" s="939"/>
      <c r="BN116" s="939"/>
      <c r="BO116" s="939"/>
      <c r="BP116" s="940"/>
      <c r="BQ116" s="845" t="s">
        <v>440</v>
      </c>
      <c r="BR116" s="846"/>
      <c r="BS116" s="846"/>
      <c r="BT116" s="846"/>
      <c r="BU116" s="846"/>
      <c r="BV116" s="846" t="s">
        <v>395</v>
      </c>
      <c r="BW116" s="846"/>
      <c r="BX116" s="846"/>
      <c r="BY116" s="846"/>
      <c r="BZ116" s="846"/>
      <c r="CA116" s="846" t="s">
        <v>395</v>
      </c>
      <c r="CB116" s="846"/>
      <c r="CC116" s="846"/>
      <c r="CD116" s="846"/>
      <c r="CE116" s="846"/>
      <c r="CF116" s="904" t="s">
        <v>395</v>
      </c>
      <c r="CG116" s="905"/>
      <c r="CH116" s="905"/>
      <c r="CI116" s="905"/>
      <c r="CJ116" s="905"/>
      <c r="CK116" s="956"/>
      <c r="CL116" s="850"/>
      <c r="CM116" s="844" t="s">
        <v>462</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395</v>
      </c>
      <c r="DH116" s="809"/>
      <c r="DI116" s="809"/>
      <c r="DJ116" s="809"/>
      <c r="DK116" s="810"/>
      <c r="DL116" s="811" t="s">
        <v>395</v>
      </c>
      <c r="DM116" s="809"/>
      <c r="DN116" s="809"/>
      <c r="DO116" s="809"/>
      <c r="DP116" s="810"/>
      <c r="DQ116" s="811" t="s">
        <v>395</v>
      </c>
      <c r="DR116" s="809"/>
      <c r="DS116" s="809"/>
      <c r="DT116" s="809"/>
      <c r="DU116" s="810"/>
      <c r="DV116" s="853" t="s">
        <v>395</v>
      </c>
      <c r="DW116" s="854"/>
      <c r="DX116" s="854"/>
      <c r="DY116" s="854"/>
      <c r="DZ116" s="855"/>
    </row>
    <row r="117" spans="1:130" s="226" customFormat="1" ht="26.25" customHeight="1">
      <c r="A117" s="924" t="s">
        <v>189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463</v>
      </c>
      <c r="Z117" s="926"/>
      <c r="AA117" s="931">
        <v>993077</v>
      </c>
      <c r="AB117" s="932"/>
      <c r="AC117" s="932"/>
      <c r="AD117" s="932"/>
      <c r="AE117" s="933"/>
      <c r="AF117" s="934">
        <v>1013001</v>
      </c>
      <c r="AG117" s="932"/>
      <c r="AH117" s="932"/>
      <c r="AI117" s="932"/>
      <c r="AJ117" s="933"/>
      <c r="AK117" s="934">
        <v>981816</v>
      </c>
      <c r="AL117" s="932"/>
      <c r="AM117" s="932"/>
      <c r="AN117" s="932"/>
      <c r="AO117" s="933"/>
      <c r="AP117" s="935"/>
      <c r="AQ117" s="936"/>
      <c r="AR117" s="936"/>
      <c r="AS117" s="936"/>
      <c r="AT117" s="937"/>
      <c r="AU117" s="961"/>
      <c r="AV117" s="962"/>
      <c r="AW117" s="962"/>
      <c r="AX117" s="962"/>
      <c r="AY117" s="962"/>
      <c r="AZ117" s="892" t="s">
        <v>464</v>
      </c>
      <c r="BA117" s="893"/>
      <c r="BB117" s="893"/>
      <c r="BC117" s="893"/>
      <c r="BD117" s="893"/>
      <c r="BE117" s="893"/>
      <c r="BF117" s="893"/>
      <c r="BG117" s="893"/>
      <c r="BH117" s="893"/>
      <c r="BI117" s="893"/>
      <c r="BJ117" s="893"/>
      <c r="BK117" s="893"/>
      <c r="BL117" s="893"/>
      <c r="BM117" s="893"/>
      <c r="BN117" s="893"/>
      <c r="BO117" s="893"/>
      <c r="BP117" s="894"/>
      <c r="BQ117" s="845" t="s">
        <v>442</v>
      </c>
      <c r="BR117" s="846"/>
      <c r="BS117" s="846"/>
      <c r="BT117" s="846"/>
      <c r="BU117" s="846"/>
      <c r="BV117" s="846" t="s">
        <v>174</v>
      </c>
      <c r="BW117" s="846"/>
      <c r="BX117" s="846"/>
      <c r="BY117" s="846"/>
      <c r="BZ117" s="846"/>
      <c r="CA117" s="846" t="s">
        <v>465</v>
      </c>
      <c r="CB117" s="846"/>
      <c r="CC117" s="846"/>
      <c r="CD117" s="846"/>
      <c r="CE117" s="846"/>
      <c r="CF117" s="904" t="s">
        <v>466</v>
      </c>
      <c r="CG117" s="905"/>
      <c r="CH117" s="905"/>
      <c r="CI117" s="905"/>
      <c r="CJ117" s="905"/>
      <c r="CK117" s="956"/>
      <c r="CL117" s="850"/>
      <c r="CM117" s="844" t="s">
        <v>467</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442</v>
      </c>
      <c r="DH117" s="809"/>
      <c r="DI117" s="809"/>
      <c r="DJ117" s="809"/>
      <c r="DK117" s="810"/>
      <c r="DL117" s="811" t="s">
        <v>442</v>
      </c>
      <c r="DM117" s="809"/>
      <c r="DN117" s="809"/>
      <c r="DO117" s="809"/>
      <c r="DP117" s="810"/>
      <c r="DQ117" s="811" t="s">
        <v>466</v>
      </c>
      <c r="DR117" s="809"/>
      <c r="DS117" s="809"/>
      <c r="DT117" s="809"/>
      <c r="DU117" s="810"/>
      <c r="DV117" s="853" t="s">
        <v>174</v>
      </c>
      <c r="DW117" s="854"/>
      <c r="DX117" s="854"/>
      <c r="DY117" s="854"/>
      <c r="DZ117" s="855"/>
    </row>
    <row r="118" spans="1:130" s="226" customFormat="1" ht="26.25" customHeight="1">
      <c r="A118" s="924" t="s">
        <v>435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432</v>
      </c>
      <c r="AB118" s="925"/>
      <c r="AC118" s="925"/>
      <c r="AD118" s="925"/>
      <c r="AE118" s="926"/>
      <c r="AF118" s="927" t="s">
        <v>433</v>
      </c>
      <c r="AG118" s="925"/>
      <c r="AH118" s="925"/>
      <c r="AI118" s="925"/>
      <c r="AJ118" s="926"/>
      <c r="AK118" s="927" t="s">
        <v>308</v>
      </c>
      <c r="AL118" s="925"/>
      <c r="AM118" s="925"/>
      <c r="AN118" s="925"/>
      <c r="AO118" s="926"/>
      <c r="AP118" s="928" t="s">
        <v>434</v>
      </c>
      <c r="AQ118" s="929"/>
      <c r="AR118" s="929"/>
      <c r="AS118" s="929"/>
      <c r="AT118" s="930"/>
      <c r="AU118" s="961"/>
      <c r="AV118" s="962"/>
      <c r="AW118" s="962"/>
      <c r="AX118" s="962"/>
      <c r="AY118" s="962"/>
      <c r="AZ118" s="867" t="s">
        <v>468</v>
      </c>
      <c r="BA118" s="868"/>
      <c r="BB118" s="868"/>
      <c r="BC118" s="868"/>
      <c r="BD118" s="868"/>
      <c r="BE118" s="868"/>
      <c r="BF118" s="868"/>
      <c r="BG118" s="868"/>
      <c r="BH118" s="868"/>
      <c r="BI118" s="868"/>
      <c r="BJ118" s="868"/>
      <c r="BK118" s="868"/>
      <c r="BL118" s="868"/>
      <c r="BM118" s="868"/>
      <c r="BN118" s="868"/>
      <c r="BO118" s="868"/>
      <c r="BP118" s="869"/>
      <c r="BQ118" s="908" t="s">
        <v>174</v>
      </c>
      <c r="BR118" s="874"/>
      <c r="BS118" s="874"/>
      <c r="BT118" s="874"/>
      <c r="BU118" s="874"/>
      <c r="BV118" s="874" t="s">
        <v>174</v>
      </c>
      <c r="BW118" s="874"/>
      <c r="BX118" s="874"/>
      <c r="BY118" s="874"/>
      <c r="BZ118" s="874"/>
      <c r="CA118" s="874" t="s">
        <v>174</v>
      </c>
      <c r="CB118" s="874"/>
      <c r="CC118" s="874"/>
      <c r="CD118" s="874"/>
      <c r="CE118" s="874"/>
      <c r="CF118" s="904" t="s">
        <v>174</v>
      </c>
      <c r="CG118" s="905"/>
      <c r="CH118" s="905"/>
      <c r="CI118" s="905"/>
      <c r="CJ118" s="905"/>
      <c r="CK118" s="956"/>
      <c r="CL118" s="850"/>
      <c r="CM118" s="844" t="s">
        <v>469</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444</v>
      </c>
      <c r="DH118" s="809"/>
      <c r="DI118" s="809"/>
      <c r="DJ118" s="809"/>
      <c r="DK118" s="810"/>
      <c r="DL118" s="811" t="s">
        <v>174</v>
      </c>
      <c r="DM118" s="809"/>
      <c r="DN118" s="809"/>
      <c r="DO118" s="809"/>
      <c r="DP118" s="810"/>
      <c r="DQ118" s="811" t="s">
        <v>174</v>
      </c>
      <c r="DR118" s="809"/>
      <c r="DS118" s="809"/>
      <c r="DT118" s="809"/>
      <c r="DU118" s="810"/>
      <c r="DV118" s="853" t="s">
        <v>442</v>
      </c>
      <c r="DW118" s="854"/>
      <c r="DX118" s="854"/>
      <c r="DY118" s="854"/>
      <c r="DZ118" s="855"/>
    </row>
    <row r="119" spans="1:130" s="226" customFormat="1" ht="26.25" customHeight="1">
      <c r="A119" s="847" t="s">
        <v>438</v>
      </c>
      <c r="B119" s="848"/>
      <c r="C119" s="889" t="s">
        <v>439</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465</v>
      </c>
      <c r="AB119" s="918"/>
      <c r="AC119" s="918"/>
      <c r="AD119" s="918"/>
      <c r="AE119" s="919"/>
      <c r="AF119" s="920" t="s">
        <v>174</v>
      </c>
      <c r="AG119" s="918"/>
      <c r="AH119" s="918"/>
      <c r="AI119" s="918"/>
      <c r="AJ119" s="919"/>
      <c r="AK119" s="920" t="s">
        <v>174</v>
      </c>
      <c r="AL119" s="918"/>
      <c r="AM119" s="918"/>
      <c r="AN119" s="918"/>
      <c r="AO119" s="919"/>
      <c r="AP119" s="921" t="s">
        <v>466</v>
      </c>
      <c r="AQ119" s="922"/>
      <c r="AR119" s="922"/>
      <c r="AS119" s="922"/>
      <c r="AT119" s="923"/>
      <c r="AU119" s="963"/>
      <c r="AV119" s="964"/>
      <c r="AW119" s="964"/>
      <c r="AX119" s="964"/>
      <c r="AY119" s="964"/>
      <c r="AZ119" s="247" t="s">
        <v>189</v>
      </c>
      <c r="BA119" s="247"/>
      <c r="BB119" s="247"/>
      <c r="BC119" s="247"/>
      <c r="BD119" s="247"/>
      <c r="BE119" s="247"/>
      <c r="BF119" s="247"/>
      <c r="BG119" s="247"/>
      <c r="BH119" s="247"/>
      <c r="BI119" s="247"/>
      <c r="BJ119" s="247"/>
      <c r="BK119" s="247"/>
      <c r="BL119" s="247"/>
      <c r="BM119" s="247"/>
      <c r="BN119" s="247"/>
      <c r="BO119" s="906" t="s">
        <v>470</v>
      </c>
      <c r="BP119" s="907"/>
      <c r="BQ119" s="908">
        <v>10991137</v>
      </c>
      <c r="BR119" s="874"/>
      <c r="BS119" s="874"/>
      <c r="BT119" s="874"/>
      <c r="BU119" s="874"/>
      <c r="BV119" s="874">
        <v>10548592</v>
      </c>
      <c r="BW119" s="874"/>
      <c r="BX119" s="874"/>
      <c r="BY119" s="874"/>
      <c r="BZ119" s="874"/>
      <c r="CA119" s="874">
        <v>10413442</v>
      </c>
      <c r="CB119" s="874"/>
      <c r="CC119" s="874"/>
      <c r="CD119" s="874"/>
      <c r="CE119" s="874"/>
      <c r="CF119" s="777"/>
      <c r="CG119" s="778"/>
      <c r="CH119" s="778"/>
      <c r="CI119" s="778"/>
      <c r="CJ119" s="863"/>
      <c r="CK119" s="957"/>
      <c r="CL119" s="852"/>
      <c r="CM119" s="867" t="s">
        <v>471</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174</v>
      </c>
      <c r="DH119" s="793"/>
      <c r="DI119" s="793"/>
      <c r="DJ119" s="793"/>
      <c r="DK119" s="794"/>
      <c r="DL119" s="795" t="s">
        <v>174</v>
      </c>
      <c r="DM119" s="793"/>
      <c r="DN119" s="793"/>
      <c r="DO119" s="793"/>
      <c r="DP119" s="794"/>
      <c r="DQ119" s="795" t="s">
        <v>466</v>
      </c>
      <c r="DR119" s="793"/>
      <c r="DS119" s="793"/>
      <c r="DT119" s="793"/>
      <c r="DU119" s="794"/>
      <c r="DV119" s="877" t="s">
        <v>174</v>
      </c>
      <c r="DW119" s="878"/>
      <c r="DX119" s="878"/>
      <c r="DY119" s="878"/>
      <c r="DZ119" s="879"/>
    </row>
    <row r="120" spans="1:130" s="226" customFormat="1" ht="26.25" customHeight="1">
      <c r="A120" s="849"/>
      <c r="B120" s="850"/>
      <c r="C120" s="844" t="s">
        <v>446</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442</v>
      </c>
      <c r="AB120" s="809"/>
      <c r="AC120" s="809"/>
      <c r="AD120" s="809"/>
      <c r="AE120" s="810"/>
      <c r="AF120" s="811" t="s">
        <v>442</v>
      </c>
      <c r="AG120" s="809"/>
      <c r="AH120" s="809"/>
      <c r="AI120" s="809"/>
      <c r="AJ120" s="810"/>
      <c r="AK120" s="811" t="s">
        <v>442</v>
      </c>
      <c r="AL120" s="809"/>
      <c r="AM120" s="809"/>
      <c r="AN120" s="809"/>
      <c r="AO120" s="810"/>
      <c r="AP120" s="853" t="s">
        <v>442</v>
      </c>
      <c r="AQ120" s="854"/>
      <c r="AR120" s="854"/>
      <c r="AS120" s="854"/>
      <c r="AT120" s="855"/>
      <c r="AU120" s="909" t="s">
        <v>472</v>
      </c>
      <c r="AV120" s="910"/>
      <c r="AW120" s="910"/>
      <c r="AX120" s="910"/>
      <c r="AY120" s="911"/>
      <c r="AZ120" s="889" t="s">
        <v>473</v>
      </c>
      <c r="BA120" s="837"/>
      <c r="BB120" s="837"/>
      <c r="BC120" s="837"/>
      <c r="BD120" s="837"/>
      <c r="BE120" s="837"/>
      <c r="BF120" s="837"/>
      <c r="BG120" s="837"/>
      <c r="BH120" s="837"/>
      <c r="BI120" s="837"/>
      <c r="BJ120" s="837"/>
      <c r="BK120" s="837"/>
      <c r="BL120" s="837"/>
      <c r="BM120" s="837"/>
      <c r="BN120" s="837"/>
      <c r="BO120" s="837"/>
      <c r="BP120" s="838"/>
      <c r="BQ120" s="890">
        <v>2681956</v>
      </c>
      <c r="BR120" s="871"/>
      <c r="BS120" s="871"/>
      <c r="BT120" s="871"/>
      <c r="BU120" s="871"/>
      <c r="BV120" s="871">
        <v>3053721</v>
      </c>
      <c r="BW120" s="871"/>
      <c r="BX120" s="871"/>
      <c r="BY120" s="871"/>
      <c r="BZ120" s="871"/>
      <c r="CA120" s="871">
        <v>3855070</v>
      </c>
      <c r="CB120" s="871"/>
      <c r="CC120" s="871"/>
      <c r="CD120" s="871"/>
      <c r="CE120" s="871"/>
      <c r="CF120" s="895">
        <v>94.2</v>
      </c>
      <c r="CG120" s="896"/>
      <c r="CH120" s="896"/>
      <c r="CI120" s="896"/>
      <c r="CJ120" s="896"/>
      <c r="CK120" s="897" t="s">
        <v>474</v>
      </c>
      <c r="CL120" s="881"/>
      <c r="CM120" s="881"/>
      <c r="CN120" s="881"/>
      <c r="CO120" s="882"/>
      <c r="CP120" s="901" t="s">
        <v>475</v>
      </c>
      <c r="CQ120" s="902"/>
      <c r="CR120" s="902"/>
      <c r="CS120" s="902"/>
      <c r="CT120" s="902"/>
      <c r="CU120" s="902"/>
      <c r="CV120" s="902"/>
      <c r="CW120" s="902"/>
      <c r="CX120" s="902"/>
      <c r="CY120" s="902"/>
      <c r="CZ120" s="902"/>
      <c r="DA120" s="902"/>
      <c r="DB120" s="902"/>
      <c r="DC120" s="902"/>
      <c r="DD120" s="902"/>
      <c r="DE120" s="902"/>
      <c r="DF120" s="903"/>
      <c r="DG120" s="890">
        <v>2648272</v>
      </c>
      <c r="DH120" s="871"/>
      <c r="DI120" s="871"/>
      <c r="DJ120" s="871"/>
      <c r="DK120" s="871"/>
      <c r="DL120" s="871">
        <v>2419571</v>
      </c>
      <c r="DM120" s="871"/>
      <c r="DN120" s="871"/>
      <c r="DO120" s="871"/>
      <c r="DP120" s="871"/>
      <c r="DQ120" s="871">
        <v>2191651</v>
      </c>
      <c r="DR120" s="871"/>
      <c r="DS120" s="871"/>
      <c r="DT120" s="871"/>
      <c r="DU120" s="871"/>
      <c r="DV120" s="872">
        <v>53.6</v>
      </c>
      <c r="DW120" s="872"/>
      <c r="DX120" s="872"/>
      <c r="DY120" s="872"/>
      <c r="DZ120" s="873"/>
    </row>
    <row r="121" spans="1:130" s="226" customFormat="1" ht="26.25" customHeight="1">
      <c r="A121" s="849"/>
      <c r="B121" s="850"/>
      <c r="C121" s="892" t="s">
        <v>476</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174</v>
      </c>
      <c r="AB121" s="809"/>
      <c r="AC121" s="809"/>
      <c r="AD121" s="809"/>
      <c r="AE121" s="810"/>
      <c r="AF121" s="811" t="s">
        <v>174</v>
      </c>
      <c r="AG121" s="809"/>
      <c r="AH121" s="809"/>
      <c r="AI121" s="809"/>
      <c r="AJ121" s="810"/>
      <c r="AK121" s="811" t="s">
        <v>444</v>
      </c>
      <c r="AL121" s="809"/>
      <c r="AM121" s="809"/>
      <c r="AN121" s="809"/>
      <c r="AO121" s="810"/>
      <c r="AP121" s="853" t="s">
        <v>444</v>
      </c>
      <c r="AQ121" s="854"/>
      <c r="AR121" s="854"/>
      <c r="AS121" s="854"/>
      <c r="AT121" s="855"/>
      <c r="AU121" s="912"/>
      <c r="AV121" s="913"/>
      <c r="AW121" s="913"/>
      <c r="AX121" s="913"/>
      <c r="AY121" s="914"/>
      <c r="AZ121" s="844" t="s">
        <v>477</v>
      </c>
      <c r="BA121" s="781"/>
      <c r="BB121" s="781"/>
      <c r="BC121" s="781"/>
      <c r="BD121" s="781"/>
      <c r="BE121" s="781"/>
      <c r="BF121" s="781"/>
      <c r="BG121" s="781"/>
      <c r="BH121" s="781"/>
      <c r="BI121" s="781"/>
      <c r="BJ121" s="781"/>
      <c r="BK121" s="781"/>
      <c r="BL121" s="781"/>
      <c r="BM121" s="781"/>
      <c r="BN121" s="781"/>
      <c r="BO121" s="781"/>
      <c r="BP121" s="782"/>
      <c r="BQ121" s="845">
        <v>1704449</v>
      </c>
      <c r="BR121" s="846"/>
      <c r="BS121" s="846"/>
      <c r="BT121" s="846"/>
      <c r="BU121" s="846"/>
      <c r="BV121" s="846">
        <v>1618718</v>
      </c>
      <c r="BW121" s="846"/>
      <c r="BX121" s="846"/>
      <c r="BY121" s="846"/>
      <c r="BZ121" s="846"/>
      <c r="CA121" s="846">
        <v>1548910</v>
      </c>
      <c r="CB121" s="846"/>
      <c r="CC121" s="846"/>
      <c r="CD121" s="846"/>
      <c r="CE121" s="846"/>
      <c r="CF121" s="904">
        <v>37.9</v>
      </c>
      <c r="CG121" s="905"/>
      <c r="CH121" s="905"/>
      <c r="CI121" s="905"/>
      <c r="CJ121" s="905"/>
      <c r="CK121" s="898"/>
      <c r="CL121" s="884"/>
      <c r="CM121" s="884"/>
      <c r="CN121" s="884"/>
      <c r="CO121" s="885"/>
      <c r="CP121" s="864" t="s">
        <v>478</v>
      </c>
      <c r="CQ121" s="865"/>
      <c r="CR121" s="865"/>
      <c r="CS121" s="865"/>
      <c r="CT121" s="865"/>
      <c r="CU121" s="865"/>
      <c r="CV121" s="865"/>
      <c r="CW121" s="865"/>
      <c r="CX121" s="865"/>
      <c r="CY121" s="865"/>
      <c r="CZ121" s="865"/>
      <c r="DA121" s="865"/>
      <c r="DB121" s="865"/>
      <c r="DC121" s="865"/>
      <c r="DD121" s="865"/>
      <c r="DE121" s="865"/>
      <c r="DF121" s="866"/>
      <c r="DG121" s="845" t="s">
        <v>466</v>
      </c>
      <c r="DH121" s="846"/>
      <c r="DI121" s="846"/>
      <c r="DJ121" s="846"/>
      <c r="DK121" s="846"/>
      <c r="DL121" s="846" t="s">
        <v>466</v>
      </c>
      <c r="DM121" s="846"/>
      <c r="DN121" s="846"/>
      <c r="DO121" s="846"/>
      <c r="DP121" s="846"/>
      <c r="DQ121" s="846" t="s">
        <v>466</v>
      </c>
      <c r="DR121" s="846"/>
      <c r="DS121" s="846"/>
      <c r="DT121" s="846"/>
      <c r="DU121" s="846"/>
      <c r="DV121" s="823" t="s">
        <v>442</v>
      </c>
      <c r="DW121" s="823"/>
      <c r="DX121" s="823"/>
      <c r="DY121" s="823"/>
      <c r="DZ121" s="824"/>
    </row>
    <row r="122" spans="1:130" s="226" customFormat="1" ht="26.25" customHeight="1">
      <c r="A122" s="849"/>
      <c r="B122" s="850"/>
      <c r="C122" s="844" t="s">
        <v>456</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442</v>
      </c>
      <c r="AB122" s="809"/>
      <c r="AC122" s="809"/>
      <c r="AD122" s="809"/>
      <c r="AE122" s="810"/>
      <c r="AF122" s="811" t="s">
        <v>444</v>
      </c>
      <c r="AG122" s="809"/>
      <c r="AH122" s="809"/>
      <c r="AI122" s="809"/>
      <c r="AJ122" s="810"/>
      <c r="AK122" s="811" t="s">
        <v>444</v>
      </c>
      <c r="AL122" s="809"/>
      <c r="AM122" s="809"/>
      <c r="AN122" s="809"/>
      <c r="AO122" s="810"/>
      <c r="AP122" s="853" t="s">
        <v>442</v>
      </c>
      <c r="AQ122" s="854"/>
      <c r="AR122" s="854"/>
      <c r="AS122" s="854"/>
      <c r="AT122" s="855"/>
      <c r="AU122" s="912"/>
      <c r="AV122" s="913"/>
      <c r="AW122" s="913"/>
      <c r="AX122" s="913"/>
      <c r="AY122" s="914"/>
      <c r="AZ122" s="867" t="s">
        <v>479</v>
      </c>
      <c r="BA122" s="868"/>
      <c r="BB122" s="868"/>
      <c r="BC122" s="868"/>
      <c r="BD122" s="868"/>
      <c r="BE122" s="868"/>
      <c r="BF122" s="868"/>
      <c r="BG122" s="868"/>
      <c r="BH122" s="868"/>
      <c r="BI122" s="868"/>
      <c r="BJ122" s="868"/>
      <c r="BK122" s="868"/>
      <c r="BL122" s="868"/>
      <c r="BM122" s="868"/>
      <c r="BN122" s="868"/>
      <c r="BO122" s="868"/>
      <c r="BP122" s="869"/>
      <c r="BQ122" s="908">
        <v>7291237</v>
      </c>
      <c r="BR122" s="874"/>
      <c r="BS122" s="874"/>
      <c r="BT122" s="874"/>
      <c r="BU122" s="874"/>
      <c r="BV122" s="874">
        <v>7062795</v>
      </c>
      <c r="BW122" s="874"/>
      <c r="BX122" s="874"/>
      <c r="BY122" s="874"/>
      <c r="BZ122" s="874"/>
      <c r="CA122" s="874">
        <v>6815504</v>
      </c>
      <c r="CB122" s="874"/>
      <c r="CC122" s="874"/>
      <c r="CD122" s="874"/>
      <c r="CE122" s="874"/>
      <c r="CF122" s="875">
        <v>166.6</v>
      </c>
      <c r="CG122" s="876"/>
      <c r="CH122" s="876"/>
      <c r="CI122" s="876"/>
      <c r="CJ122" s="876"/>
      <c r="CK122" s="898"/>
      <c r="CL122" s="884"/>
      <c r="CM122" s="884"/>
      <c r="CN122" s="884"/>
      <c r="CO122" s="885"/>
      <c r="CP122" s="864" t="s">
        <v>480</v>
      </c>
      <c r="CQ122" s="865"/>
      <c r="CR122" s="865"/>
      <c r="CS122" s="865"/>
      <c r="CT122" s="865"/>
      <c r="CU122" s="865"/>
      <c r="CV122" s="865"/>
      <c r="CW122" s="865"/>
      <c r="CX122" s="865"/>
      <c r="CY122" s="865"/>
      <c r="CZ122" s="865"/>
      <c r="DA122" s="865"/>
      <c r="DB122" s="865"/>
      <c r="DC122" s="865"/>
      <c r="DD122" s="865"/>
      <c r="DE122" s="865"/>
      <c r="DF122" s="866"/>
      <c r="DG122" s="845" t="s">
        <v>174</v>
      </c>
      <c r="DH122" s="846"/>
      <c r="DI122" s="846"/>
      <c r="DJ122" s="846"/>
      <c r="DK122" s="846"/>
      <c r="DL122" s="846" t="s">
        <v>442</v>
      </c>
      <c r="DM122" s="846"/>
      <c r="DN122" s="846"/>
      <c r="DO122" s="846"/>
      <c r="DP122" s="846"/>
      <c r="DQ122" s="846" t="s">
        <v>174</v>
      </c>
      <c r="DR122" s="846"/>
      <c r="DS122" s="846"/>
      <c r="DT122" s="846"/>
      <c r="DU122" s="846"/>
      <c r="DV122" s="823" t="s">
        <v>442</v>
      </c>
      <c r="DW122" s="823"/>
      <c r="DX122" s="823"/>
      <c r="DY122" s="823"/>
      <c r="DZ122" s="824"/>
    </row>
    <row r="123" spans="1:130" s="226" customFormat="1" ht="26.25" customHeight="1">
      <c r="A123" s="849"/>
      <c r="B123" s="850"/>
      <c r="C123" s="844" t="s">
        <v>462</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444</v>
      </c>
      <c r="AB123" s="809"/>
      <c r="AC123" s="809"/>
      <c r="AD123" s="809"/>
      <c r="AE123" s="810"/>
      <c r="AF123" s="811" t="s">
        <v>442</v>
      </c>
      <c r="AG123" s="809"/>
      <c r="AH123" s="809"/>
      <c r="AI123" s="809"/>
      <c r="AJ123" s="810"/>
      <c r="AK123" s="811" t="s">
        <v>174</v>
      </c>
      <c r="AL123" s="809"/>
      <c r="AM123" s="809"/>
      <c r="AN123" s="809"/>
      <c r="AO123" s="810"/>
      <c r="AP123" s="853" t="s">
        <v>442</v>
      </c>
      <c r="AQ123" s="854"/>
      <c r="AR123" s="854"/>
      <c r="AS123" s="854"/>
      <c r="AT123" s="855"/>
      <c r="AU123" s="915"/>
      <c r="AV123" s="916"/>
      <c r="AW123" s="916"/>
      <c r="AX123" s="916"/>
      <c r="AY123" s="916"/>
      <c r="AZ123" s="247" t="s">
        <v>189</v>
      </c>
      <c r="BA123" s="247"/>
      <c r="BB123" s="247"/>
      <c r="BC123" s="247"/>
      <c r="BD123" s="247"/>
      <c r="BE123" s="247"/>
      <c r="BF123" s="247"/>
      <c r="BG123" s="247"/>
      <c r="BH123" s="247"/>
      <c r="BI123" s="247"/>
      <c r="BJ123" s="247"/>
      <c r="BK123" s="247"/>
      <c r="BL123" s="247"/>
      <c r="BM123" s="247"/>
      <c r="BN123" s="247"/>
      <c r="BO123" s="906" t="s">
        <v>481</v>
      </c>
      <c r="BP123" s="907"/>
      <c r="BQ123" s="861">
        <v>11677642</v>
      </c>
      <c r="BR123" s="862"/>
      <c r="BS123" s="862"/>
      <c r="BT123" s="862"/>
      <c r="BU123" s="862"/>
      <c r="BV123" s="862">
        <v>11735234</v>
      </c>
      <c r="BW123" s="862"/>
      <c r="BX123" s="862"/>
      <c r="BY123" s="862"/>
      <c r="BZ123" s="862"/>
      <c r="CA123" s="862">
        <v>12219484</v>
      </c>
      <c r="CB123" s="862"/>
      <c r="CC123" s="862"/>
      <c r="CD123" s="862"/>
      <c r="CE123" s="862"/>
      <c r="CF123" s="777"/>
      <c r="CG123" s="778"/>
      <c r="CH123" s="778"/>
      <c r="CI123" s="778"/>
      <c r="CJ123" s="863"/>
      <c r="CK123" s="898"/>
      <c r="CL123" s="884"/>
      <c r="CM123" s="884"/>
      <c r="CN123" s="884"/>
      <c r="CO123" s="885"/>
      <c r="CP123" s="864" t="s">
        <v>482</v>
      </c>
      <c r="CQ123" s="865"/>
      <c r="CR123" s="865"/>
      <c r="CS123" s="865"/>
      <c r="CT123" s="865"/>
      <c r="CU123" s="865"/>
      <c r="CV123" s="865"/>
      <c r="CW123" s="865"/>
      <c r="CX123" s="865"/>
      <c r="CY123" s="865"/>
      <c r="CZ123" s="865"/>
      <c r="DA123" s="865"/>
      <c r="DB123" s="865"/>
      <c r="DC123" s="865"/>
      <c r="DD123" s="865"/>
      <c r="DE123" s="865"/>
      <c r="DF123" s="866"/>
      <c r="DG123" s="808" t="s">
        <v>483</v>
      </c>
      <c r="DH123" s="809"/>
      <c r="DI123" s="809"/>
      <c r="DJ123" s="809"/>
      <c r="DK123" s="810"/>
      <c r="DL123" s="811" t="s">
        <v>174</v>
      </c>
      <c r="DM123" s="809"/>
      <c r="DN123" s="809"/>
      <c r="DO123" s="809"/>
      <c r="DP123" s="810"/>
      <c r="DQ123" s="811" t="s">
        <v>174</v>
      </c>
      <c r="DR123" s="809"/>
      <c r="DS123" s="809"/>
      <c r="DT123" s="809"/>
      <c r="DU123" s="810"/>
      <c r="DV123" s="853" t="s">
        <v>174</v>
      </c>
      <c r="DW123" s="854"/>
      <c r="DX123" s="854"/>
      <c r="DY123" s="854"/>
      <c r="DZ123" s="855"/>
    </row>
    <row r="124" spans="1:130" s="226" customFormat="1" ht="26.25" customHeight="1" thickBot="1">
      <c r="A124" s="849"/>
      <c r="B124" s="850"/>
      <c r="C124" s="844" t="s">
        <v>467</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483</v>
      </c>
      <c r="AB124" s="809"/>
      <c r="AC124" s="809"/>
      <c r="AD124" s="809"/>
      <c r="AE124" s="810"/>
      <c r="AF124" s="811" t="s">
        <v>174</v>
      </c>
      <c r="AG124" s="809"/>
      <c r="AH124" s="809"/>
      <c r="AI124" s="809"/>
      <c r="AJ124" s="810"/>
      <c r="AK124" s="811" t="s">
        <v>174</v>
      </c>
      <c r="AL124" s="809"/>
      <c r="AM124" s="809"/>
      <c r="AN124" s="809"/>
      <c r="AO124" s="810"/>
      <c r="AP124" s="853" t="s">
        <v>444</v>
      </c>
      <c r="AQ124" s="854"/>
      <c r="AR124" s="854"/>
      <c r="AS124" s="854"/>
      <c r="AT124" s="855"/>
      <c r="AU124" s="856" t="s">
        <v>484</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444</v>
      </c>
      <c r="BR124" s="860"/>
      <c r="BS124" s="860"/>
      <c r="BT124" s="860"/>
      <c r="BU124" s="860"/>
      <c r="BV124" s="860" t="s">
        <v>174</v>
      </c>
      <c r="BW124" s="860"/>
      <c r="BX124" s="860"/>
      <c r="BY124" s="860"/>
      <c r="BZ124" s="860"/>
      <c r="CA124" s="860" t="s">
        <v>174</v>
      </c>
      <c r="CB124" s="860"/>
      <c r="CC124" s="860"/>
      <c r="CD124" s="860"/>
      <c r="CE124" s="860"/>
      <c r="CF124" s="755"/>
      <c r="CG124" s="756"/>
      <c r="CH124" s="756"/>
      <c r="CI124" s="756"/>
      <c r="CJ124" s="891"/>
      <c r="CK124" s="899"/>
      <c r="CL124" s="899"/>
      <c r="CM124" s="899"/>
      <c r="CN124" s="899"/>
      <c r="CO124" s="900"/>
      <c r="CP124" s="864" t="s">
        <v>485</v>
      </c>
      <c r="CQ124" s="865"/>
      <c r="CR124" s="865"/>
      <c r="CS124" s="865"/>
      <c r="CT124" s="865"/>
      <c r="CU124" s="865"/>
      <c r="CV124" s="865"/>
      <c r="CW124" s="865"/>
      <c r="CX124" s="865"/>
      <c r="CY124" s="865"/>
      <c r="CZ124" s="865"/>
      <c r="DA124" s="865"/>
      <c r="DB124" s="865"/>
      <c r="DC124" s="865"/>
      <c r="DD124" s="865"/>
      <c r="DE124" s="865"/>
      <c r="DF124" s="866"/>
      <c r="DG124" s="792" t="s">
        <v>465</v>
      </c>
      <c r="DH124" s="793"/>
      <c r="DI124" s="793"/>
      <c r="DJ124" s="793"/>
      <c r="DK124" s="794"/>
      <c r="DL124" s="795" t="s">
        <v>465</v>
      </c>
      <c r="DM124" s="793"/>
      <c r="DN124" s="793"/>
      <c r="DO124" s="793"/>
      <c r="DP124" s="794"/>
      <c r="DQ124" s="795" t="s">
        <v>465</v>
      </c>
      <c r="DR124" s="793"/>
      <c r="DS124" s="793"/>
      <c r="DT124" s="793"/>
      <c r="DU124" s="794"/>
      <c r="DV124" s="877" t="s">
        <v>483</v>
      </c>
      <c r="DW124" s="878"/>
      <c r="DX124" s="878"/>
      <c r="DY124" s="878"/>
      <c r="DZ124" s="879"/>
    </row>
    <row r="125" spans="1:130" s="226" customFormat="1" ht="26.25" customHeight="1">
      <c r="A125" s="849"/>
      <c r="B125" s="850"/>
      <c r="C125" s="844" t="s">
        <v>469</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483</v>
      </c>
      <c r="AB125" s="809"/>
      <c r="AC125" s="809"/>
      <c r="AD125" s="809"/>
      <c r="AE125" s="810"/>
      <c r="AF125" s="811" t="s">
        <v>465</v>
      </c>
      <c r="AG125" s="809"/>
      <c r="AH125" s="809"/>
      <c r="AI125" s="809"/>
      <c r="AJ125" s="810"/>
      <c r="AK125" s="811" t="s">
        <v>465</v>
      </c>
      <c r="AL125" s="809"/>
      <c r="AM125" s="809"/>
      <c r="AN125" s="809"/>
      <c r="AO125" s="810"/>
      <c r="AP125" s="853" t="s">
        <v>174</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486</v>
      </c>
      <c r="CL125" s="881"/>
      <c r="CM125" s="881"/>
      <c r="CN125" s="881"/>
      <c r="CO125" s="882"/>
      <c r="CP125" s="889" t="s">
        <v>487</v>
      </c>
      <c r="CQ125" s="837"/>
      <c r="CR125" s="837"/>
      <c r="CS125" s="837"/>
      <c r="CT125" s="837"/>
      <c r="CU125" s="837"/>
      <c r="CV125" s="837"/>
      <c r="CW125" s="837"/>
      <c r="CX125" s="837"/>
      <c r="CY125" s="837"/>
      <c r="CZ125" s="837"/>
      <c r="DA125" s="837"/>
      <c r="DB125" s="837"/>
      <c r="DC125" s="837"/>
      <c r="DD125" s="837"/>
      <c r="DE125" s="837"/>
      <c r="DF125" s="838"/>
      <c r="DG125" s="890" t="s">
        <v>483</v>
      </c>
      <c r="DH125" s="871"/>
      <c r="DI125" s="871"/>
      <c r="DJ125" s="871"/>
      <c r="DK125" s="871"/>
      <c r="DL125" s="871" t="s">
        <v>465</v>
      </c>
      <c r="DM125" s="871"/>
      <c r="DN125" s="871"/>
      <c r="DO125" s="871"/>
      <c r="DP125" s="871"/>
      <c r="DQ125" s="871" t="s">
        <v>465</v>
      </c>
      <c r="DR125" s="871"/>
      <c r="DS125" s="871"/>
      <c r="DT125" s="871"/>
      <c r="DU125" s="871"/>
      <c r="DV125" s="872" t="s">
        <v>465</v>
      </c>
      <c r="DW125" s="872"/>
      <c r="DX125" s="872"/>
      <c r="DY125" s="872"/>
      <c r="DZ125" s="873"/>
    </row>
    <row r="126" spans="1:130" s="226" customFormat="1" ht="26.25" customHeight="1" thickBot="1">
      <c r="A126" s="849"/>
      <c r="B126" s="850"/>
      <c r="C126" s="844" t="s">
        <v>471</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465</v>
      </c>
      <c r="AB126" s="809"/>
      <c r="AC126" s="809"/>
      <c r="AD126" s="809"/>
      <c r="AE126" s="810"/>
      <c r="AF126" s="811" t="s">
        <v>465</v>
      </c>
      <c r="AG126" s="809"/>
      <c r="AH126" s="809"/>
      <c r="AI126" s="809"/>
      <c r="AJ126" s="810"/>
      <c r="AK126" s="811" t="s">
        <v>465</v>
      </c>
      <c r="AL126" s="809"/>
      <c r="AM126" s="809"/>
      <c r="AN126" s="809"/>
      <c r="AO126" s="810"/>
      <c r="AP126" s="853" t="s">
        <v>465</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488</v>
      </c>
      <c r="CQ126" s="781"/>
      <c r="CR126" s="781"/>
      <c r="CS126" s="781"/>
      <c r="CT126" s="781"/>
      <c r="CU126" s="781"/>
      <c r="CV126" s="781"/>
      <c r="CW126" s="781"/>
      <c r="CX126" s="781"/>
      <c r="CY126" s="781"/>
      <c r="CZ126" s="781"/>
      <c r="DA126" s="781"/>
      <c r="DB126" s="781"/>
      <c r="DC126" s="781"/>
      <c r="DD126" s="781"/>
      <c r="DE126" s="781"/>
      <c r="DF126" s="782"/>
      <c r="DG126" s="845" t="s">
        <v>465</v>
      </c>
      <c r="DH126" s="846"/>
      <c r="DI126" s="846"/>
      <c r="DJ126" s="846"/>
      <c r="DK126" s="846"/>
      <c r="DL126" s="846" t="s">
        <v>465</v>
      </c>
      <c r="DM126" s="846"/>
      <c r="DN126" s="846"/>
      <c r="DO126" s="846"/>
      <c r="DP126" s="846"/>
      <c r="DQ126" s="846" t="s">
        <v>483</v>
      </c>
      <c r="DR126" s="846"/>
      <c r="DS126" s="846"/>
      <c r="DT126" s="846"/>
      <c r="DU126" s="846"/>
      <c r="DV126" s="823" t="s">
        <v>465</v>
      </c>
      <c r="DW126" s="823"/>
      <c r="DX126" s="823"/>
      <c r="DY126" s="823"/>
      <c r="DZ126" s="824"/>
    </row>
    <row r="127" spans="1:130" s="226" customFormat="1" ht="26.25" customHeight="1">
      <c r="A127" s="851"/>
      <c r="B127" s="852"/>
      <c r="C127" s="867" t="s">
        <v>489</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465</v>
      </c>
      <c r="AB127" s="809"/>
      <c r="AC127" s="809"/>
      <c r="AD127" s="809"/>
      <c r="AE127" s="810"/>
      <c r="AF127" s="811" t="s">
        <v>465</v>
      </c>
      <c r="AG127" s="809"/>
      <c r="AH127" s="809"/>
      <c r="AI127" s="809"/>
      <c r="AJ127" s="810"/>
      <c r="AK127" s="811" t="s">
        <v>465</v>
      </c>
      <c r="AL127" s="809"/>
      <c r="AM127" s="809"/>
      <c r="AN127" s="809"/>
      <c r="AO127" s="810"/>
      <c r="AP127" s="853" t="s">
        <v>174</v>
      </c>
      <c r="AQ127" s="854"/>
      <c r="AR127" s="854"/>
      <c r="AS127" s="854"/>
      <c r="AT127" s="855"/>
      <c r="AU127" s="228"/>
      <c r="AV127" s="228"/>
      <c r="AW127" s="228"/>
      <c r="AX127" s="870" t="s">
        <v>490</v>
      </c>
      <c r="AY127" s="841"/>
      <c r="AZ127" s="841"/>
      <c r="BA127" s="841"/>
      <c r="BB127" s="841"/>
      <c r="BC127" s="841"/>
      <c r="BD127" s="841"/>
      <c r="BE127" s="842"/>
      <c r="BF127" s="840" t="s">
        <v>491</v>
      </c>
      <c r="BG127" s="841"/>
      <c r="BH127" s="841"/>
      <c r="BI127" s="841"/>
      <c r="BJ127" s="841"/>
      <c r="BK127" s="841"/>
      <c r="BL127" s="842"/>
      <c r="BM127" s="840" t="s">
        <v>492</v>
      </c>
      <c r="BN127" s="841"/>
      <c r="BO127" s="841"/>
      <c r="BP127" s="841"/>
      <c r="BQ127" s="841"/>
      <c r="BR127" s="841"/>
      <c r="BS127" s="842"/>
      <c r="BT127" s="840" t="s">
        <v>493</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494</v>
      </c>
      <c r="CQ127" s="781"/>
      <c r="CR127" s="781"/>
      <c r="CS127" s="781"/>
      <c r="CT127" s="781"/>
      <c r="CU127" s="781"/>
      <c r="CV127" s="781"/>
      <c r="CW127" s="781"/>
      <c r="CX127" s="781"/>
      <c r="CY127" s="781"/>
      <c r="CZ127" s="781"/>
      <c r="DA127" s="781"/>
      <c r="DB127" s="781"/>
      <c r="DC127" s="781"/>
      <c r="DD127" s="781"/>
      <c r="DE127" s="781"/>
      <c r="DF127" s="782"/>
      <c r="DG127" s="845" t="s">
        <v>465</v>
      </c>
      <c r="DH127" s="846"/>
      <c r="DI127" s="846"/>
      <c r="DJ127" s="846"/>
      <c r="DK127" s="846"/>
      <c r="DL127" s="846" t="s">
        <v>483</v>
      </c>
      <c r="DM127" s="846"/>
      <c r="DN127" s="846"/>
      <c r="DO127" s="846"/>
      <c r="DP127" s="846"/>
      <c r="DQ127" s="846" t="s">
        <v>465</v>
      </c>
      <c r="DR127" s="846"/>
      <c r="DS127" s="846"/>
      <c r="DT127" s="846"/>
      <c r="DU127" s="846"/>
      <c r="DV127" s="823" t="s">
        <v>465</v>
      </c>
      <c r="DW127" s="823"/>
      <c r="DX127" s="823"/>
      <c r="DY127" s="823"/>
      <c r="DZ127" s="824"/>
    </row>
    <row r="128" spans="1:130" s="226" customFormat="1" ht="26.25" customHeight="1" thickBot="1">
      <c r="A128" s="825" t="s">
        <v>495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496</v>
      </c>
      <c r="X128" s="827"/>
      <c r="Y128" s="827"/>
      <c r="Z128" s="828"/>
      <c r="AA128" s="829">
        <v>223965</v>
      </c>
      <c r="AB128" s="830"/>
      <c r="AC128" s="830"/>
      <c r="AD128" s="830"/>
      <c r="AE128" s="831"/>
      <c r="AF128" s="832">
        <v>231474</v>
      </c>
      <c r="AG128" s="830"/>
      <c r="AH128" s="830"/>
      <c r="AI128" s="830"/>
      <c r="AJ128" s="831"/>
      <c r="AK128" s="832">
        <v>228391</v>
      </c>
      <c r="AL128" s="830"/>
      <c r="AM128" s="830"/>
      <c r="AN128" s="830"/>
      <c r="AO128" s="831"/>
      <c r="AP128" s="833"/>
      <c r="AQ128" s="834"/>
      <c r="AR128" s="834"/>
      <c r="AS128" s="834"/>
      <c r="AT128" s="835"/>
      <c r="AU128" s="228"/>
      <c r="AV128" s="228"/>
      <c r="AW128" s="228"/>
      <c r="AX128" s="836" t="s">
        <v>497</v>
      </c>
      <c r="AY128" s="837"/>
      <c r="AZ128" s="837"/>
      <c r="BA128" s="837"/>
      <c r="BB128" s="837"/>
      <c r="BC128" s="837"/>
      <c r="BD128" s="837"/>
      <c r="BE128" s="838"/>
      <c r="BF128" s="815" t="s">
        <v>174</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498</v>
      </c>
      <c r="CQ128" s="759"/>
      <c r="CR128" s="759"/>
      <c r="CS128" s="759"/>
      <c r="CT128" s="759"/>
      <c r="CU128" s="759"/>
      <c r="CV128" s="759"/>
      <c r="CW128" s="759"/>
      <c r="CX128" s="759"/>
      <c r="CY128" s="759"/>
      <c r="CZ128" s="759"/>
      <c r="DA128" s="759"/>
      <c r="DB128" s="759"/>
      <c r="DC128" s="759"/>
      <c r="DD128" s="759"/>
      <c r="DE128" s="759"/>
      <c r="DF128" s="760"/>
      <c r="DG128" s="819" t="s">
        <v>499</v>
      </c>
      <c r="DH128" s="820"/>
      <c r="DI128" s="820"/>
      <c r="DJ128" s="820"/>
      <c r="DK128" s="820"/>
      <c r="DL128" s="820" t="s">
        <v>444</v>
      </c>
      <c r="DM128" s="820"/>
      <c r="DN128" s="820"/>
      <c r="DO128" s="820"/>
      <c r="DP128" s="820"/>
      <c r="DQ128" s="820" t="s">
        <v>500</v>
      </c>
      <c r="DR128" s="820"/>
      <c r="DS128" s="820"/>
      <c r="DT128" s="820"/>
      <c r="DU128" s="820"/>
      <c r="DV128" s="821" t="s">
        <v>499</v>
      </c>
      <c r="DW128" s="821"/>
      <c r="DX128" s="821"/>
      <c r="DY128" s="821"/>
      <c r="DZ128" s="822"/>
    </row>
    <row r="129" spans="1:131" s="226" customFormat="1" ht="26.25" customHeight="1">
      <c r="A129" s="803" t="s">
        <v>108</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501</v>
      </c>
      <c r="X129" s="806"/>
      <c r="Y129" s="806"/>
      <c r="Z129" s="807"/>
      <c r="AA129" s="808">
        <v>4210918</v>
      </c>
      <c r="AB129" s="809"/>
      <c r="AC129" s="809"/>
      <c r="AD129" s="809"/>
      <c r="AE129" s="810"/>
      <c r="AF129" s="811">
        <v>4438075</v>
      </c>
      <c r="AG129" s="809"/>
      <c r="AH129" s="809"/>
      <c r="AI129" s="809"/>
      <c r="AJ129" s="810"/>
      <c r="AK129" s="811">
        <v>4680905</v>
      </c>
      <c r="AL129" s="809"/>
      <c r="AM129" s="809"/>
      <c r="AN129" s="809"/>
      <c r="AO129" s="810"/>
      <c r="AP129" s="812"/>
      <c r="AQ129" s="813"/>
      <c r="AR129" s="813"/>
      <c r="AS129" s="813"/>
      <c r="AT129" s="814"/>
      <c r="AU129" s="229"/>
      <c r="AV129" s="229"/>
      <c r="AW129" s="229"/>
      <c r="AX129" s="780" t="s">
        <v>502</v>
      </c>
      <c r="AY129" s="781"/>
      <c r="AZ129" s="781"/>
      <c r="BA129" s="781"/>
      <c r="BB129" s="781"/>
      <c r="BC129" s="781"/>
      <c r="BD129" s="781"/>
      <c r="BE129" s="782"/>
      <c r="BF129" s="799" t="s">
        <v>174</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03" t="s">
        <v>503</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504</v>
      </c>
      <c r="X130" s="806"/>
      <c r="Y130" s="806"/>
      <c r="Z130" s="807"/>
      <c r="AA130" s="808">
        <v>624688</v>
      </c>
      <c r="AB130" s="809"/>
      <c r="AC130" s="809"/>
      <c r="AD130" s="809"/>
      <c r="AE130" s="810"/>
      <c r="AF130" s="811">
        <v>612840</v>
      </c>
      <c r="AG130" s="809"/>
      <c r="AH130" s="809"/>
      <c r="AI130" s="809"/>
      <c r="AJ130" s="810"/>
      <c r="AK130" s="811">
        <v>590410</v>
      </c>
      <c r="AL130" s="809"/>
      <c r="AM130" s="809"/>
      <c r="AN130" s="809"/>
      <c r="AO130" s="810"/>
      <c r="AP130" s="812"/>
      <c r="AQ130" s="813"/>
      <c r="AR130" s="813"/>
      <c r="AS130" s="813"/>
      <c r="AT130" s="814"/>
      <c r="AU130" s="229"/>
      <c r="AV130" s="229"/>
      <c r="AW130" s="229"/>
      <c r="AX130" s="780" t="s">
        <v>505</v>
      </c>
      <c r="AY130" s="781"/>
      <c r="AZ130" s="781"/>
      <c r="BA130" s="781"/>
      <c r="BB130" s="781"/>
      <c r="BC130" s="781"/>
      <c r="BD130" s="781"/>
      <c r="BE130" s="782"/>
      <c r="BF130" s="783">
        <v>4.0999999999999996</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506</v>
      </c>
      <c r="X131" s="790"/>
      <c r="Y131" s="790"/>
      <c r="Z131" s="791"/>
      <c r="AA131" s="792">
        <v>3586230</v>
      </c>
      <c r="AB131" s="793"/>
      <c r="AC131" s="793"/>
      <c r="AD131" s="793"/>
      <c r="AE131" s="794"/>
      <c r="AF131" s="795">
        <v>3825235</v>
      </c>
      <c r="AG131" s="793"/>
      <c r="AH131" s="793"/>
      <c r="AI131" s="793"/>
      <c r="AJ131" s="794"/>
      <c r="AK131" s="795">
        <v>4090495</v>
      </c>
      <c r="AL131" s="793"/>
      <c r="AM131" s="793"/>
      <c r="AN131" s="793"/>
      <c r="AO131" s="794"/>
      <c r="AP131" s="796"/>
      <c r="AQ131" s="797"/>
      <c r="AR131" s="797"/>
      <c r="AS131" s="797"/>
      <c r="AT131" s="798"/>
      <c r="AU131" s="229"/>
      <c r="AV131" s="229"/>
      <c r="AW131" s="229"/>
      <c r="AX131" s="758" t="s">
        <v>507</v>
      </c>
      <c r="AY131" s="759"/>
      <c r="AZ131" s="759"/>
      <c r="BA131" s="759"/>
      <c r="BB131" s="759"/>
      <c r="BC131" s="759"/>
      <c r="BD131" s="759"/>
      <c r="BE131" s="760"/>
      <c r="BF131" s="761" t="s">
        <v>174</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767" t="s">
        <v>508</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509</v>
      </c>
      <c r="W132" s="771"/>
      <c r="X132" s="771"/>
      <c r="Y132" s="771"/>
      <c r="Z132" s="772"/>
      <c r="AA132" s="773">
        <v>4.0271817480000003</v>
      </c>
      <c r="AB132" s="774"/>
      <c r="AC132" s="774"/>
      <c r="AD132" s="774"/>
      <c r="AE132" s="775"/>
      <c r="AF132" s="776">
        <v>4.4098467149999996</v>
      </c>
      <c r="AG132" s="774"/>
      <c r="AH132" s="774"/>
      <c r="AI132" s="774"/>
      <c r="AJ132" s="775"/>
      <c r="AK132" s="776">
        <v>3.9852145029999999</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510</v>
      </c>
      <c r="W133" s="750"/>
      <c r="X133" s="750"/>
      <c r="Y133" s="750"/>
      <c r="Z133" s="751"/>
      <c r="AA133" s="752">
        <v>4.5</v>
      </c>
      <c r="AB133" s="753"/>
      <c r="AC133" s="753"/>
      <c r="AD133" s="753"/>
      <c r="AE133" s="754"/>
      <c r="AF133" s="752">
        <v>4.4000000000000004</v>
      </c>
      <c r="AG133" s="753"/>
      <c r="AH133" s="753"/>
      <c r="AI133" s="753"/>
      <c r="AJ133" s="754"/>
      <c r="AK133" s="752">
        <v>4.0999999999999996</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k6PYWpcr/nxnJU5yro9c7ClsHm2Efs0FOkTFY1Bs/Bppja6/Xi085ZzTPZOvqt3z63+NBROIdb8IthvLtZCbQ==" saltValue="3m03bkp68E5+BOdbtFi4c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511</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Wk8qzjT5RzFKFmMjH865D7n+c63E9dKwiMzc4DxwkOTA7gtjGUFZ1klAhvaqGUzQg3mWDDTEJZ0cYlxeSaSQ==" saltValue="iHJvu32s+2C6ne0XizRS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514</v>
      </c>
      <c r="AP7" s="268"/>
      <c r="AQ7" s="269" t="s">
        <v>515</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516</v>
      </c>
      <c r="AQ8" s="275" t="s">
        <v>517</v>
      </c>
      <c r="AR8" s="276" t="s">
        <v>518</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519</v>
      </c>
      <c r="AL9" s="1160"/>
      <c r="AM9" s="1160"/>
      <c r="AN9" s="1161"/>
      <c r="AO9" s="277">
        <v>1575077</v>
      </c>
      <c r="AP9" s="277">
        <v>95177</v>
      </c>
      <c r="AQ9" s="278">
        <v>91900</v>
      </c>
      <c r="AR9" s="279">
        <v>3.6</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520</v>
      </c>
      <c r="AL10" s="1160"/>
      <c r="AM10" s="1160"/>
      <c r="AN10" s="1161"/>
      <c r="AO10" s="280">
        <v>26438</v>
      </c>
      <c r="AP10" s="280">
        <v>1598</v>
      </c>
      <c r="AQ10" s="281">
        <v>11848</v>
      </c>
      <c r="AR10" s="282">
        <v>-86.5</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521</v>
      </c>
      <c r="AL11" s="1160"/>
      <c r="AM11" s="1160"/>
      <c r="AN11" s="1161"/>
      <c r="AO11" s="280">
        <v>65781</v>
      </c>
      <c r="AP11" s="280">
        <v>3975</v>
      </c>
      <c r="AQ11" s="281">
        <v>323</v>
      </c>
      <c r="AR11" s="282">
        <v>1130.7</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522</v>
      </c>
      <c r="AL12" s="1160"/>
      <c r="AM12" s="1160"/>
      <c r="AN12" s="1161"/>
      <c r="AO12" s="280" t="s">
        <v>523</v>
      </c>
      <c r="AP12" s="280" t="s">
        <v>523</v>
      </c>
      <c r="AQ12" s="281">
        <v>21</v>
      </c>
      <c r="AR12" s="282" t="s">
        <v>523</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524</v>
      </c>
      <c r="AL13" s="1160"/>
      <c r="AM13" s="1160"/>
      <c r="AN13" s="1161"/>
      <c r="AO13" s="280">
        <v>65706</v>
      </c>
      <c r="AP13" s="280">
        <v>3970</v>
      </c>
      <c r="AQ13" s="281">
        <v>3646</v>
      </c>
      <c r="AR13" s="282">
        <v>8.9</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525</v>
      </c>
      <c r="AL14" s="1160"/>
      <c r="AM14" s="1160"/>
      <c r="AN14" s="1161"/>
      <c r="AO14" s="280">
        <v>13989</v>
      </c>
      <c r="AP14" s="280">
        <v>845</v>
      </c>
      <c r="AQ14" s="281">
        <v>1700</v>
      </c>
      <c r="AR14" s="282">
        <v>-50.3</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526</v>
      </c>
      <c r="AL15" s="1163"/>
      <c r="AM15" s="1163"/>
      <c r="AN15" s="1164"/>
      <c r="AO15" s="280">
        <v>-93285</v>
      </c>
      <c r="AP15" s="280">
        <v>-5637</v>
      </c>
      <c r="AQ15" s="281">
        <v>-7027</v>
      </c>
      <c r="AR15" s="282">
        <v>-19.8</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189</v>
      </c>
      <c r="AL16" s="1163"/>
      <c r="AM16" s="1163"/>
      <c r="AN16" s="1164"/>
      <c r="AO16" s="280">
        <v>1653706</v>
      </c>
      <c r="AP16" s="280">
        <v>99928</v>
      </c>
      <c r="AQ16" s="281">
        <v>102411</v>
      </c>
      <c r="AR16" s="282">
        <v>-2.4</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531</v>
      </c>
      <c r="AL21" s="1166"/>
      <c r="AM21" s="1166"/>
      <c r="AN21" s="1167"/>
      <c r="AO21" s="293">
        <v>8.6999999999999993</v>
      </c>
      <c r="AP21" s="294">
        <v>9.23</v>
      </c>
      <c r="AQ21" s="295">
        <v>-0.53</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532</v>
      </c>
      <c r="AL22" s="1166"/>
      <c r="AM22" s="1166"/>
      <c r="AN22" s="1167"/>
      <c r="AO22" s="298">
        <v>96.3</v>
      </c>
      <c r="AP22" s="299">
        <v>96.8</v>
      </c>
      <c r="AQ22" s="300">
        <v>-0.5</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58" t="s">
        <v>533</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c r="A27" s="305"/>
      <c r="AO27" s="258"/>
      <c r="AP27" s="258"/>
      <c r="AQ27" s="258"/>
      <c r="AR27" s="258"/>
      <c r="AS27" s="258"/>
      <c r="AT27" s="258"/>
    </row>
    <row r="28" spans="1:46" ht="17.25">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514</v>
      </c>
      <c r="AP30" s="268"/>
      <c r="AQ30" s="269" t="s">
        <v>515</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516</v>
      </c>
      <c r="AQ31" s="275" t="s">
        <v>517</v>
      </c>
      <c r="AR31" s="276" t="s">
        <v>518</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536</v>
      </c>
      <c r="AL32" s="1150"/>
      <c r="AM32" s="1150"/>
      <c r="AN32" s="1151"/>
      <c r="AO32" s="308">
        <v>570116</v>
      </c>
      <c r="AP32" s="308">
        <v>34450</v>
      </c>
      <c r="AQ32" s="309">
        <v>50517</v>
      </c>
      <c r="AR32" s="310">
        <v>-31.8</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537</v>
      </c>
      <c r="AL33" s="1150"/>
      <c r="AM33" s="1150"/>
      <c r="AN33" s="1151"/>
      <c r="AO33" s="308" t="s">
        <v>523</v>
      </c>
      <c r="AP33" s="308" t="s">
        <v>523</v>
      </c>
      <c r="AQ33" s="309" t="s">
        <v>523</v>
      </c>
      <c r="AR33" s="310" t="s">
        <v>523</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538</v>
      </c>
      <c r="AL34" s="1150"/>
      <c r="AM34" s="1150"/>
      <c r="AN34" s="1151"/>
      <c r="AO34" s="308" t="s">
        <v>523</v>
      </c>
      <c r="AP34" s="308" t="s">
        <v>523</v>
      </c>
      <c r="AQ34" s="309">
        <v>23</v>
      </c>
      <c r="AR34" s="310" t="s">
        <v>523</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539</v>
      </c>
      <c r="AL35" s="1150"/>
      <c r="AM35" s="1150"/>
      <c r="AN35" s="1151"/>
      <c r="AO35" s="308">
        <v>283817</v>
      </c>
      <c r="AP35" s="308">
        <v>17150</v>
      </c>
      <c r="AQ35" s="309">
        <v>15430</v>
      </c>
      <c r="AR35" s="310">
        <v>11.1</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540</v>
      </c>
      <c r="AL36" s="1150"/>
      <c r="AM36" s="1150"/>
      <c r="AN36" s="1151"/>
      <c r="AO36" s="308">
        <v>127883</v>
      </c>
      <c r="AP36" s="308">
        <v>7728</v>
      </c>
      <c r="AQ36" s="309">
        <v>2664</v>
      </c>
      <c r="AR36" s="310">
        <v>190.1</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541</v>
      </c>
      <c r="AL37" s="1150"/>
      <c r="AM37" s="1150"/>
      <c r="AN37" s="1151"/>
      <c r="AO37" s="308" t="s">
        <v>523</v>
      </c>
      <c r="AP37" s="308" t="s">
        <v>523</v>
      </c>
      <c r="AQ37" s="309">
        <v>451</v>
      </c>
      <c r="AR37" s="310" t="s">
        <v>523</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542</v>
      </c>
      <c r="AL38" s="1153"/>
      <c r="AM38" s="1153"/>
      <c r="AN38" s="1154"/>
      <c r="AO38" s="311" t="s">
        <v>523</v>
      </c>
      <c r="AP38" s="311" t="s">
        <v>523</v>
      </c>
      <c r="AQ38" s="312">
        <v>4</v>
      </c>
      <c r="AR38" s="300" t="s">
        <v>523</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543</v>
      </c>
      <c r="AL39" s="1153"/>
      <c r="AM39" s="1153"/>
      <c r="AN39" s="1154"/>
      <c r="AO39" s="308">
        <v>-228391</v>
      </c>
      <c r="AP39" s="308">
        <v>-13801</v>
      </c>
      <c r="AQ39" s="309">
        <v>-3528</v>
      </c>
      <c r="AR39" s="310">
        <v>291.2</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544</v>
      </c>
      <c r="AL40" s="1150"/>
      <c r="AM40" s="1150"/>
      <c r="AN40" s="1151"/>
      <c r="AO40" s="308">
        <v>-590410</v>
      </c>
      <c r="AP40" s="308">
        <v>-35676</v>
      </c>
      <c r="AQ40" s="309">
        <v>-45748</v>
      </c>
      <c r="AR40" s="310">
        <v>-22</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301</v>
      </c>
      <c r="AL41" s="1156"/>
      <c r="AM41" s="1156"/>
      <c r="AN41" s="1157"/>
      <c r="AO41" s="308">
        <v>163015</v>
      </c>
      <c r="AP41" s="308">
        <v>9850</v>
      </c>
      <c r="AQ41" s="309">
        <v>19813</v>
      </c>
      <c r="AR41" s="310">
        <v>-50.3</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514</v>
      </c>
      <c r="AN49" s="1144" t="s">
        <v>548</v>
      </c>
      <c r="AO49" s="1145"/>
      <c r="AP49" s="1145"/>
      <c r="AQ49" s="1145"/>
      <c r="AR49" s="1146"/>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549</v>
      </c>
      <c r="AO50" s="325" t="s">
        <v>550</v>
      </c>
      <c r="AP50" s="326" t="s">
        <v>551</v>
      </c>
      <c r="AQ50" s="327" t="s">
        <v>552</v>
      </c>
      <c r="AR50" s="328" t="s">
        <v>553</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683170</v>
      </c>
      <c r="AN51" s="330">
        <v>40284</v>
      </c>
      <c r="AO51" s="331">
        <v>-0.5</v>
      </c>
      <c r="AP51" s="332">
        <v>67343</v>
      </c>
      <c r="AQ51" s="333">
        <v>0.1</v>
      </c>
      <c r="AR51" s="334">
        <v>-0.6</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469384</v>
      </c>
      <c r="AN52" s="338">
        <v>27678</v>
      </c>
      <c r="AO52" s="339">
        <v>-21.5</v>
      </c>
      <c r="AP52" s="340">
        <v>32865</v>
      </c>
      <c r="AQ52" s="341">
        <v>-6.3</v>
      </c>
      <c r="AR52" s="342">
        <v>-15.2</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539636</v>
      </c>
      <c r="AN53" s="330">
        <v>32252</v>
      </c>
      <c r="AO53" s="331">
        <v>-19.899999999999999</v>
      </c>
      <c r="AP53" s="332">
        <v>73475</v>
      </c>
      <c r="AQ53" s="333">
        <v>9.1</v>
      </c>
      <c r="AR53" s="334">
        <v>-29</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453594</v>
      </c>
      <c r="AN54" s="338">
        <v>27109</v>
      </c>
      <c r="AO54" s="339">
        <v>-2.1</v>
      </c>
      <c r="AP54" s="340">
        <v>43072</v>
      </c>
      <c r="AQ54" s="341">
        <v>31.1</v>
      </c>
      <c r="AR54" s="342">
        <v>-33.200000000000003</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590284</v>
      </c>
      <c r="AN55" s="330">
        <v>35357</v>
      </c>
      <c r="AO55" s="331">
        <v>9.6</v>
      </c>
      <c r="AP55" s="332">
        <v>87464</v>
      </c>
      <c r="AQ55" s="333">
        <v>19</v>
      </c>
      <c r="AR55" s="334">
        <v>-9.4</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480291</v>
      </c>
      <c r="AN56" s="338">
        <v>28769</v>
      </c>
      <c r="AO56" s="339">
        <v>6.1</v>
      </c>
      <c r="AP56" s="340">
        <v>47479</v>
      </c>
      <c r="AQ56" s="341">
        <v>10.199999999999999</v>
      </c>
      <c r="AR56" s="342">
        <v>-4.0999999999999996</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564123</v>
      </c>
      <c r="AN57" s="330">
        <v>34008</v>
      </c>
      <c r="AO57" s="331">
        <v>-3.8</v>
      </c>
      <c r="AP57" s="332">
        <v>96248</v>
      </c>
      <c r="AQ57" s="333">
        <v>10</v>
      </c>
      <c r="AR57" s="334">
        <v>-13.8</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428852</v>
      </c>
      <c r="AN58" s="338">
        <v>25853</v>
      </c>
      <c r="AO58" s="339">
        <v>-10.1</v>
      </c>
      <c r="AP58" s="340">
        <v>55768</v>
      </c>
      <c r="AQ58" s="341">
        <v>17.5</v>
      </c>
      <c r="AR58" s="342">
        <v>-27.6</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649777</v>
      </c>
      <c r="AN59" s="330">
        <v>39264</v>
      </c>
      <c r="AO59" s="331">
        <v>15.5</v>
      </c>
      <c r="AP59" s="332">
        <v>76413</v>
      </c>
      <c r="AQ59" s="333">
        <v>-20.6</v>
      </c>
      <c r="AR59" s="334">
        <v>36.1</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576000</v>
      </c>
      <c r="AN60" s="338">
        <v>34806</v>
      </c>
      <c r="AO60" s="339">
        <v>34.6</v>
      </c>
      <c r="AP60" s="340">
        <v>39658</v>
      </c>
      <c r="AQ60" s="341">
        <v>-28.9</v>
      </c>
      <c r="AR60" s="342">
        <v>63.5</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605398</v>
      </c>
      <c r="AN61" s="345">
        <v>36233</v>
      </c>
      <c r="AO61" s="346">
        <v>0.2</v>
      </c>
      <c r="AP61" s="347">
        <v>80189</v>
      </c>
      <c r="AQ61" s="348">
        <v>3.5</v>
      </c>
      <c r="AR61" s="334">
        <v>-3.3</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481624</v>
      </c>
      <c r="AN62" s="338">
        <v>28843</v>
      </c>
      <c r="AO62" s="339">
        <v>1.4</v>
      </c>
      <c r="AP62" s="340">
        <v>43768</v>
      </c>
      <c r="AQ62" s="341">
        <v>4.7</v>
      </c>
      <c r="AR62" s="342">
        <v>-3.3</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lKO9HT1BTdDrSKt+D2Ny7es1yZQ/37k2S1s9HqSMveICG8R947pbuU8ovwfY1oOFp72jKKBxN1G8oX8RMNm+vQ==" saltValue="gjsrywkf9dY64C3xWipGv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562</v>
      </c>
    </row>
    <row r="120" spans="125:125" ht="13.5" hidden="1" customHeight="1"/>
    <row r="121" spans="125:125" ht="13.5" hidden="1" customHeight="1">
      <c r="DU121" s="255"/>
    </row>
  </sheetData>
  <sheetProtection algorithmName="SHA-512" hashValue="CK9bximauZRnWSWLlM+ORc49fGEonluT8A5rFwbZl10Rviedf4PMokrViHgk+nNcMNIxNb+MrKzHl1c/05SHaA==" saltValue="Jf3fOm8ZcyxMBPI4/Oa8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563</v>
      </c>
    </row>
  </sheetData>
  <sheetProtection algorithmName="SHA-512" hashValue="7KgX30w52bYw19OnNpBLxGkkEIzTKtPgZio10GLv+KB2iMYpEzsJPY+CBI0L36if+mte62TE8rWteGaj5rLbzg==" saltValue="mKTFRc5UzxwLT2tW1ovp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68" t="s">
        <v>3</v>
      </c>
      <c r="D47" s="1168"/>
      <c r="E47" s="1169"/>
      <c r="F47" s="11">
        <v>31.27</v>
      </c>
      <c r="G47" s="12">
        <v>34.979999999999997</v>
      </c>
      <c r="H47" s="12">
        <v>42.64</v>
      </c>
      <c r="I47" s="12">
        <v>46.09</v>
      </c>
      <c r="J47" s="13">
        <v>54.31</v>
      </c>
    </row>
    <row r="48" spans="2:10" ht="57.75" customHeight="1">
      <c r="B48" s="14"/>
      <c r="C48" s="1170" t="s">
        <v>4</v>
      </c>
      <c r="D48" s="1170"/>
      <c r="E48" s="1171"/>
      <c r="F48" s="15">
        <v>9.42</v>
      </c>
      <c r="G48" s="16">
        <v>5.5</v>
      </c>
      <c r="H48" s="16">
        <v>7.14</v>
      </c>
      <c r="I48" s="16">
        <v>10.7</v>
      </c>
      <c r="J48" s="17">
        <v>11.46</v>
      </c>
    </row>
    <row r="49" spans="2:10" ht="57.75" customHeight="1" thickBot="1">
      <c r="B49" s="18"/>
      <c r="C49" s="1172" t="s">
        <v>5</v>
      </c>
      <c r="D49" s="1172"/>
      <c r="E49" s="1173"/>
      <c r="F49" s="19">
        <v>6.18</v>
      </c>
      <c r="G49" s="20">
        <v>0.57999999999999996</v>
      </c>
      <c r="H49" s="20">
        <v>8.99</v>
      </c>
      <c r="I49" s="20">
        <v>9.56</v>
      </c>
      <c r="J49" s="21">
        <v>11.92</v>
      </c>
    </row>
    <row r="50" spans="2:10"/>
  </sheetData>
  <sheetProtection algorithmName="SHA-512" hashValue="LLwmsBJe/LVIQ7wMBDh9A8xZK2HEHKalSBIGbH9o5cgFpumLRl6cGI3akuBsfjW+lmCI2j1EdTipvnrvRzi+dw==" saltValue="6GTt7rdZVyB1DdLVKiI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2023-03-16T01:36:17Z</cp:lastPrinted>
  <dcterms:created xsi:type="dcterms:W3CDTF">2023-02-20T04:50:11Z</dcterms:created>
  <dcterms:modified xsi:type="dcterms:W3CDTF">2023-03-23T01:49:58Z</dcterms:modified>
  <cp:category/>
</cp:coreProperties>
</file>