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12688\Desktop\"/>
    </mc:Choice>
  </mc:AlternateContent>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BE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<sst xmlns="http://schemas.openxmlformats.org/spreadsheetml/2006/main" count="999" uniqueCount="538">
  <si>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</si>
  <si>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</si>
  <si>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</si>
  <si>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</si>
  <si>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</si>
  <si>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</si>
  <si>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</si>
  <si>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</si>
  <si>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</si>
  <si>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</si>
  <si>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</si>
  <si>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</si>
  <si>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</si>
  <si>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</si>
  <si>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</si>
  <si>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</si>
  <si>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</si>
  <si>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</si>
  <si>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</si>
  <si>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</si>
  <si>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</si>
  <si>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</si>
  <si>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</si>
  <si>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</si>
  <si>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</si>
  <si>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</si>
  <si>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</si>
  <si>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</si>
  <si>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</si>
  <si>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</si>
  <si>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</si>
  <si>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</si>
  <si>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</si>
  <si>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</si>
  <si>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</si>
  <si>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</si>
  <si>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</si>
  <si>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</si>
  <si>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</si>
  <si>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</si>
  <si>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</si>
  <si>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</si>
  <si>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</si>
  <si>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</si>
  <si>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</si>
  <si>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</si>
  <si>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</si>
  <si>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</si>
  <si>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</si>
  <si>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</si>
  <si>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</si>
  <si>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</si>
  <si>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</si>
  <si>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</si>
  <si>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</si>
  <si>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</si>
  <si>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</si>
  <si>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</si>
  <si>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</si>
  <si>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</si>
  <si>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</si>
  <si>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</si>
  <si>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</si>
  <si>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</si>
  <si>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</si>
  <si>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</si>
  <si>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</si>
  <si>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</si>
  <si>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</si>
  <si>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</si>
  <si>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</si>
  <si>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</si>
  <si>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</si>
  <si>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</si>
  <si>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</si>
  <si>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</si>
  <si>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</si>
  <si>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</si>
  <si>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</si>
  <si>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</si>
  <si>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</si>
  <si>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</si>
  <si>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</si>
  <si>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</si>
  <si>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</si>
  <si>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</si>
  <si>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</si>
  <si>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</si>
  <si>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</si>
  <si>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</si>
  <si>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</si>
  <si>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</si>
  <si>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</si>
  <si>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</si>
  <si>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</si>
  <si>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</si>
  <si>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</si>
  <si>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</si>
  <si>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</si>
  <si>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</si>
  <si>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</si>
  <si>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</si>
  <si>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</si>
  <si>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</si>
  <si>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</si>
  <si>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</si>
  <si>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</si>
  <si>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</si>
  <si>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</si>
  <si>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</si>
  <si>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</si>
  <si>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</si>
  <si>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</si>
  <si>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</si>
  <si>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</si>
  <si>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</si>
  <si>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</si>
  <si>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</si>
  <si>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</si>
  <si>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</si>
  <si>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</si>
  <si>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</si>
  <si>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</si>
  <si>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</si>
  <si>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</si>
  <si>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</si>
  <si>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</si>
  <si>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</si>
  <si>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</si>
  <si>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</si>
  <si>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</si>
  <si>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</si>
  <si>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</si>
  <si>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</si>
  <si>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</si>
  <si>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</si>
  <si>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</si>
  <si>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</si>
  <si>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</si>
  <si>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</si>
  <si>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</si>
  <si>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</si>
  <si>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</si>
  <si>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</si>
  <si>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</si>
  <si>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</si>
  <si>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</si>
  <si>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</si>
  <si>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</si>
  <si>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</si>
  <si>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</si>
  <si>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</si>
  <si>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</si>
  <si>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</si>
  <si>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</si>
  <si>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</si>
  <si>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</si>
  <si>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</si>
  <si>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</si>
  <si>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</si>
  <si>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</si>
  <si>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</si>
  <si>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</si>
  <si>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</si>
  <si>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</si>
  <si>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</si>
  <si>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</si>
  <si>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</si>
  <si>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</si>
  <si>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</si>
  <si>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</si>
  <si>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</si>
  <si>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</si>
  <si>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</si>
  <si>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</si>
  <si>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</si>
  <si>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</si>
  <si>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</si>
  <si>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</si>
  <si>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</si>
  <si>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</si>
  <si>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</si>
  <si>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</si>
  <si>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</si>
  <si>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</si>
  <si>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</si>
  <si>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</si>
  <si>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</si>
  <si>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</si>
  <si>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</si>
  <si>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</si>
  <si>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</si>
  <si>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</si>
  <si>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</si>
  <si>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</si>
  <si>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東京都日の出町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</si>
  <si>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</si>
  <si>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</si>
  <si>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</si>
  <si>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</si>
  <si>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</si>
  <si>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</si>
  <si>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</si>
  <si>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</si>
  <si>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</si>
  <si>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</si>
  <si>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</si>
  <si>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</si>
  <si>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</si>
  <si>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</si>
  <si>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</si>
  <si>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</si>
  <si>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</si>
  <si>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</si>
  <si>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</si>
  <si>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</si>
  <si>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</si>
  <si>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</si>
  <si>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</si>
  <si>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</si>
  <si>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</si>
  <si>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</si>
  <si>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</si>
  <si>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</si>
  <si>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</si>
  <si>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</si>
  <si>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</si>
  <si>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</si>
  <si>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</si>
  <si>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</si>
  <si>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</si>
  <si>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</si>
  <si>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</si>
  <si>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</si>
  <si>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</si>
  <si>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</si>
  <si>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</si>
  <si>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</si>
  <si>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</si>
  <si>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</si>
  <si>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</si>
  <si>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</si>
  <si>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</si>
  <si>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</si>
  <si>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</si>
  <si>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</si>
  <si>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</si>
  <si>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</si>
  <si>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</si>
  <si>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</si>
  <si>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</si>
  <si>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</si>
  <si>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</si>
  <si>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</si>
  <si>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</si>
  <si>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</si>
  <si>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</si>
  <si>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</si>
  <si>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</si>
  <si>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</si>
  <si>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</si>
  <si>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</si>
  <si>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</si>
  <si>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</si>
  <si>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</si>
  <si>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</si>
  <si>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</si>
  <si>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</si>
  <si>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</si>
  <si>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</si>
  <si>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</si>
  <si>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</si>
  <si>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</si>
  <si>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</si>
  <si>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</si>
  <si>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</si>
  <si>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</si>
  <si>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</si>
  <si>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</si>
  <si>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</si>
  <si>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</si>
  <si>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</si>
  <si>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</si>
  <si>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</si>
  <si>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</si>
  <si>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</si>
  <si>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</si>
  <si>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</si>
  <si>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</si>
  <si>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</si>
  <si>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</si>
  <si>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</si>
  <si>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</si>
  <si>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</si>
  <si>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</si>
  <si>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</si>
  <si>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</si>
  <si>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</si>
  <si>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</si>
  <si>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</si>
  <si>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</si>
  <si>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</si>
  <si>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</si>
  <si>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</si>
  <si>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</si>
  <si>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</si>
  <si>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</si>
  <si>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</si>
  <si>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</si>
  <si>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</si>
  <si>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</si>
  <si>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</si>
  <si>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</si>
  <si>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</si>
  <si>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</si>
  <si>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</si>
  <si>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</si>
  <si>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</si>
  <si>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</si>
  <si>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</si>
  <si>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</si>
  <si>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</si>
  <si>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</si>
  <si>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</si>
  <si>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</si>
  <si>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</si>
  <si>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</si>
  <si>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</si>
  <si>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</si>
  <si>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</si>
  <si>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</si>
  <si>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</si>
  <si>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</si>
  <si>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</si>
  <si>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</si>
  <si>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</si>
  <si>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</si>
  <si>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</si>
  <si>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</si>
  <si>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</si>
  <si>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</si>
  <si>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</si>
  <si>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</si>
  <si>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</si>
  <si>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東京都日の出町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</si>
  <si>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</si>
  <si>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</si>
  <si>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</si>
  <si>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</si>
  <si>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</si>
  <si>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</si>
  <si>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</si>
  <si>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</si>
  <si>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</si>
  <si>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</si>
  <si>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</si>
  <si>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</si>
  <si>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</si>
  <si>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</si>
  <si>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</si>
  <si>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</si>
  <si>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</si>
  <si>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</si>
  <si>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</si>
  <si>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</si>
  <si>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</si>
  <si>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</si>
  <si>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</si>
  <si>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</si>
  <si>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</si>
  <si>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</si>
  <si>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</si>
  <si>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</si>
  <si>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</si>
  <si>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</si>
  <si>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</si>
  <si>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</si>
  <si>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</si>
  <si>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</si>
  <si>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</si>
  <si>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</si>
  <si>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</si>
  <si>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</si>
  <si>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</si>
  <si>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</si>
  <si>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</si>
  <si>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</si>
  <si>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</si>
  <si>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</si>
  <si>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</si>
  <si>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</si>
  <si>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</si>
  <si>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</si>
  <si>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</si>
  <si>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</si>
  <si>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</si>
  <si>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</si>
  <si>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</si>
  <si>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</si>
  <si>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</si>
  <si>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</si>
  <si>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</si>
  <si>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</si>
  <si>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</si>
  <si>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</si>
  <si>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</si>
  <si>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</si>
  <si>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</si>
  <si>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</si>
  <si>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</si>
  <si>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</si>
  <si>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</si>
  <si>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</si>
  <si>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</si>
  <si>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</si>
  <si>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</si>
  <si>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</si>
  <si>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</si>
  <si>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</si>
  <si>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</si>
  <si>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</si>
  <si>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</si>
  <si>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</si>
  <si>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</si>
  <si>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</si>
  <si>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</si>
  <si>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</si>
  <si>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</si>
  <si>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</si>
  <si>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</si>
  <si>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</si>
  <si>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</si>
  <si>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</si>
  <si>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</si>
  <si>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</si>
  <si>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</si>
  <si>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</si>
  <si>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</si>
  <si>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</si>
  <si>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</si>
  <si>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</si>
  <si>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</si>
  <si>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</si>
  <si>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</si>
  <si>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</si>
  <si>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</si>
  <si>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</si>
  <si>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</si>
  <si>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</si>
  <si>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</si>
  <si>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</si>
  <si>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</si>
  <si>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</si>
  <si>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</si>
  <si>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</si>
  <si>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</si>
  <si>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</si>
  <si>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</si>
  <si>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</si>
  <si>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</si>
  <si>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</si>
  <si>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</si>
  <si>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</si>
  <si>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</si>
  <si>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</si>
  <si>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</si>
  <si>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</si>
  <si>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</si>
  <si>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</si>
  <si>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</si>
  <si>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</si>
  <si>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</si>
  <si>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</si>
  <si>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</si>
  <si>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</si>
  <si>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</si>
  <si>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</si>
  <si>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</si>
  <si>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</si>
  <si>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</si>
  <si>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</si>
  <si>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</si>
  <si>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</si>
  <si>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</si>
  <si>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</si>
  <si>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</si>
  <si>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</si>
  <si>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</si>
  <si>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</si>
  <si>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</si>
  <si>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</si>
  <si>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</si>
  <si>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</si>
  <si>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</si>
  <si>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</si>
  <si>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</si>
  <si>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</si>
  <si>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</si>
  <si>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</si>
  <si>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</si>
  <si>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</si>
  <si>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</si>
  <si>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</si>
  <si>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</si>
  <si>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</si>
  <si>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</si>
  <si>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</si>
  <si>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</si>
  <si>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</si>
  <si>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</si>
  <si>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</si>
  <si>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</si>
  <si>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</si>
  <si>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</si>
  <si>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</si>
  <si>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2.29</t>
  </si>
  <si>
    <t>一般会計</t>
  </si>
  <si>
    <t>国民健康保険特別会計</t>
  </si>
  <si>
    <t>下水道事業特別会計</t>
  </si>
  <si>
    <t>介護保険特別会計</t>
  </si>
  <si>
    <t>後期高齢者医療特別会計</t>
  </si>
  <si>
    <t>その他会計（赤字）</t>
  </si>
  <si>
    <t>その他会計（黒字）</t>
  </si>
  <si>
    <t>-</t>
    <phoneticPr fontId="2"/>
  </si>
  <si>
    <t>秋川流域斎場組合</t>
    <rPh sb="0" eb="2">
      <t>アキガワ</t>
    </rPh>
    <rPh sb="2" eb="4">
      <t>リュウイキ</t>
    </rPh>
    <rPh sb="4" eb="6">
      <t>サイジョウ</t>
    </rPh>
    <rPh sb="6" eb="8">
      <t>クミアイ</t>
    </rPh>
    <phoneticPr fontId="24"/>
  </si>
  <si>
    <t>秋川衛生組合</t>
    <rPh sb="0" eb="2">
      <t>アキガワ</t>
    </rPh>
    <rPh sb="2" eb="4">
      <t>エイセイ</t>
    </rPh>
    <rPh sb="4" eb="6">
      <t>クミアイ</t>
    </rPh>
    <phoneticPr fontId="24"/>
  </si>
  <si>
    <t>西秋川衛生組合</t>
    <rPh sb="0" eb="1">
      <t>ニシ</t>
    </rPh>
    <rPh sb="1" eb="3">
      <t>アキガワ</t>
    </rPh>
    <rPh sb="3" eb="5">
      <t>エイセイ</t>
    </rPh>
    <rPh sb="5" eb="7">
      <t>クミアイ</t>
    </rPh>
    <phoneticPr fontId="24"/>
  </si>
  <si>
    <t>阿伎留病院企業団</t>
    <rPh sb="0" eb="1">
      <t>ア</t>
    </rPh>
    <rPh sb="1" eb="2">
      <t>キ</t>
    </rPh>
    <rPh sb="2" eb="3">
      <t>ル</t>
    </rPh>
    <rPh sb="3" eb="5">
      <t>ビョウイン</t>
    </rPh>
    <rPh sb="5" eb="7">
      <t>キギョウ</t>
    </rPh>
    <rPh sb="7" eb="8">
      <t>ダン</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</si>
  <si>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</si>
  <si>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</si>
  <si>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東京都市町村職員退職手当組合</t>
  </si>
  <si>
    <t>東京都町村議会議員公務災害補償等組合</t>
  </si>
  <si>
    <t>東京都後期高齢者医療広域連合(一般会計）</t>
  </si>
  <si>
    <t>東京都後期高齢者医療広域連合(後期高齢者医療特別会計）</t>
  </si>
  <si>
    <t>-</t>
    <phoneticPr fontId="2"/>
  </si>
  <si>
    <t>日の出町土地開発公社</t>
    <rPh sb="0" eb="1">
      <t>ヒ</t>
    </rPh>
    <rPh sb="2" eb="4">
      <t>デマチ</t>
    </rPh>
    <rPh sb="4" eb="6">
      <t>トチ</t>
    </rPh>
    <rPh sb="6" eb="8">
      <t>カイハツ</t>
    </rPh>
    <rPh sb="8" eb="10">
      <t>コウシャ</t>
    </rPh>
    <phoneticPr fontId="5"/>
  </si>
  <si>
    <t>日の出町サービス総合センター</t>
    <rPh sb="0" eb="1">
      <t>ヒ</t>
    </rPh>
    <rPh sb="2" eb="4">
      <t>デマチ</t>
    </rPh>
    <rPh sb="8" eb="10">
      <t>ソウゴウ</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</si>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</sst>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77957</c:v>
                </c:pt>
                <c:pt idx="1">
                  <c:v>48966</c:v>
                </c:pt>
                <c:pt idx="2">
                  <c:v>68872</c:v>
                </c:pt>
                <c:pt idx="3">
                  <c:v>48748</c:v>
                </c:pt>
                <c:pt idx="4">
                  <c:v>61260</c:v>
                </c:pt>
              </c:numCache>
            </c:numRef>
          </c:val>
          <c:smooth val="0"/>
        </c:ser>
        <c:dLbls>
          <c:showLegendKey val="0"/>
          <c:showVal val="0"/>
          <c:showCatName val="0"/>
          <c:showSerName val="0"/>
          <c:showPercent val="0"/>
          <c:showBubbleSize val="0"/>
        </c:dLbls>
        <c:marker val="1"/>
        <c:smooth val="0"/>
        <c:axId val="398817240"/>
        <c:axId val="398819984"/>
      </c:lineChart>
      <c:catAx>
        <c:axId val="398817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819984"/>
        <c:crosses val="autoZero"/>
        <c:auto val="1"/>
        <c:lblAlgn val="ctr"/>
        <c:lblOffset val="100"/>
        <c:tickLblSkip val="1"/>
        <c:tickMarkSkip val="1"/>
        <c:noMultiLvlLbl val="0"/>
      </c:catAx>
      <c:valAx>
        <c:axId val="398819984"/>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8817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4.63</c:v>
                </c:pt>
                <c:pt idx="1">
                  <c:v>3.91</c:v>
                </c:pt>
                <c:pt idx="2">
                  <c:v>5.07</c:v>
                </c:pt>
                <c:pt idx="3">
                  <c:v>5.44</c:v>
                </c:pt>
                <c:pt idx="4">
                  <c:v>5.55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19.98</c:v>
                </c:pt>
                <c:pt idx="1">
                  <c:v>22.83</c:v>
                </c:pt>
                <c:pt idx="2">
                  <c:v>19.57</c:v>
                </c:pt>
                <c:pt idx="3">
                  <c:v>26.71</c:v>
                </c:pt>
                <c:pt idx="4">
                  <c:v>29.14</c:v>
                </c:pt>
              </c:numCache>
            </c:numRef>
          </c:val>
        </c:ser>
        <c:dLbls>
          <c:showLegendKey val="0"/>
          <c:showVal val="0"/>
          <c:showCatName val="0"/>
          <c:showSerName val="0"/>
          <c:showPercent val="0"/>
          <c:showBubbleSize val="0"/>
        </c:dLbls>
        <c:gapWidth val="250"/>
        <c:overlap val="100"/>
        <c:axId val="398816456"/>
        <c:axId val="398815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4.34</c:v>
                </c:pt>
                <c:pt idx="1">
                  <c:v>3.35</c:v>
                </c:pt>
                <c:pt idx="2">
                  <c:v>-2.29</c:v>
                </c:pt>
                <c:pt idx="3">
                  <c:v>7.75</c:v>
                </c:pt>
                <c:pt idx="4">
                  <c:v>2.6</c:v>
                </c:pt>
              </c:numCache>
            </c:numRef>
          </c:val>
          <c:smooth val="0"/>
        </c:ser>
        <c:dLbls>
          <c:showLegendKey val="0"/>
          <c:showVal val="0"/>
          <c:showCatName val="0"/>
          <c:showSerName val="0"/>
          <c:showPercent val="0"/>
          <c:showBubbleSize val="0"/>
        </c:dLbls>
        <c:marker val="1"/>
        <c:smooth val="0"/>
        <c:axId val="398816456"/>
        <c:axId val="398815280"/>
      </c:lineChart>
      <c:catAx>
        <c:axId val="39881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8815280"/>
        <c:crosses val="autoZero"/>
        <c:auto val="1"/>
        <c:lblAlgn val="ctr"/>
        <c:lblOffset val="100"/>
        <c:tickLblSkip val="1"/>
        <c:tickMarkSkip val="1"/>
        <c:noMultiLvlLbl val="0"/>
      </c:catAx>
      <c:valAx>
        <c:axId val="39881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16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7.0000000000000007E-2</c:v>
                </c:pt>
                <c:pt idx="4">
                  <c:v>#N/A</c:v>
                </c:pt>
                <c:pt idx="5">
                  <c:v>0.13</c:v>
                </c:pt>
                <c:pt idx="6">
                  <c:v>#N/A</c:v>
                </c:pt>
                <c:pt idx="7">
                  <c:v>0.21</c:v>
                </c:pt>
                <c:pt idx="8">
                  <c:v>#N/A</c:v>
                </c:pt>
                <c:pt idx="9">
                  <c:v>0.13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0.62</c:v>
                </c:pt>
                <c:pt idx="2">
                  <c:v>#N/A</c:v>
                </c:pt>
                <c:pt idx="3">
                  <c:v>0.28000000000000003</c:v>
                </c:pt>
                <c:pt idx="4">
                  <c:v>#N/A</c:v>
                </c:pt>
                <c:pt idx="5">
                  <c:v>0.74</c:v>
                </c:pt>
                <c:pt idx="6">
                  <c:v>#N/A</c:v>
                </c:pt>
                <c:pt idx="7">
                  <c:v>0.57999999999999996</c:v>
                </c:pt>
                <c:pt idx="8">
                  <c:v>#N/A</c:v>
                </c:pt>
                <c:pt idx="9">
                  <c:v>0.83</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1.38</c:v>
                </c:pt>
                <c:pt idx="2">
                  <c:v>#N/A</c:v>
                </c:pt>
                <c:pt idx="3">
                  <c:v>0.95</c:v>
                </c:pt>
                <c:pt idx="4">
                  <c:v>#N/A</c:v>
                </c:pt>
                <c:pt idx="5">
                  <c:v>1.2</c:v>
                </c:pt>
                <c:pt idx="6">
                  <c:v>#N/A</c:v>
                </c:pt>
                <c:pt idx="7">
                  <c:v>0.22</c:v>
                </c:pt>
                <c:pt idx="8">
                  <c:v>#N/A</c:v>
                </c:pt>
                <c:pt idx="9">
                  <c:v>0.87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1.05</c:v>
                </c:pt>
                <c:pt idx="2">
                  <c:v>#N/A</c:v>
                </c:pt>
                <c:pt idx="3">
                  <c:v>1.35</c:v>
                </c:pt>
                <c:pt idx="4">
                  <c:v>#N/A</c:v>
                </c:pt>
                <c:pt idx="5">
                  <c:v>1.62</c:v>
                </c:pt>
                <c:pt idx="6">
                  <c:v>#N/A</c:v>
                </c:pt>
                <c:pt idx="7">
                  <c:v>0.87</c:v>
                </c:pt>
                <c:pt idx="8">
                  <c:v>#N/A</c:v>
                </c:pt>
                <c:pt idx="9">
                  <c:v>1.83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4.62</c:v>
                </c:pt>
                <c:pt idx="2">
                  <c:v>#N/A</c:v>
                </c:pt>
                <c:pt idx="3">
                  <c:v>3.91</c:v>
                </c:pt>
                <c:pt idx="4">
                  <c:v>#N/A</c:v>
                </c:pt>
                <c:pt idx="5">
                  <c:v>5.0599999999999996</c:v>
                </c:pt>
                <c:pt idx="6">
                  <c:v>#N/A</c:v>
                </c:pt>
                <c:pt idx="7">
                  <c:v>5.43</c:v>
                </c:pt>
                <c:pt idx="8">
                  <c:v>#N/A</c:v>
                </c:pt>
                <c:pt idx="9">
                  <c:v>5.54</c:v>
                </c:pt>
              </c:numCache>
            </c:numRef>
          </c:val>
        </c:ser>
        <c:dLbls>
          <c:showLegendKey val="0"/>
          <c:showVal val="0"/>
          <c:showCatName val="0"/>
          <c:showSerName val="0"/>
          <c:showPercent val="0"/>
          <c:showBubbleSize val="0"/>
        </c:dLbls>
        <c:gapWidth val="150"/>
        <c:overlap val="100"/>
        <c:axId val="398816064"/>
        <c:axId val="398816848"/>
      </c:barChart>
      <c:catAx>
        <c:axId val="39881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816848"/>
        <c:crosses val="autoZero"/>
        <c:auto val="1"/>
        <c:lblAlgn val="ctr"/>
        <c:lblOffset val="100"/>
        <c:tickLblSkip val="1"/>
        <c:tickMarkSkip val="1"/>
        <c:noMultiLvlLbl val="0"/>
      </c:catAx>
      <c:valAx>
        <c:axId val="39881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1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859</c:v>
                </c:pt>
                <c:pt idx="5">
                  <c:v>872</c:v>
                </c:pt>
                <c:pt idx="8">
                  <c:v>802</c:v>
                </c:pt>
                <c:pt idx="11">
                  <c:v>808</c:v>
                </c:pt>
                <c:pt idx="14">
                  <c:v>811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0</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120</c:v>
                </c:pt>
                <c:pt idx="3">
                  <c:v>143</c:v>
                </c:pt>
                <c:pt idx="6">
                  <c:v>85</c:v>
                </c:pt>
                <c:pt idx="9">
                  <c:v>91</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348</c:v>
                </c:pt>
                <c:pt idx="3">
                  <c:v>334</c:v>
                </c:pt>
                <c:pt idx="6">
                  <c:v>333</c:v>
                </c:pt>
                <c:pt idx="9">
                  <c:v>317</c:v>
                </c:pt>
                <c:pt idx="12">
                  <c:v>331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624</c:v>
                </c:pt>
                <c:pt idx="3">
                  <c:v>630</c:v>
                </c:pt>
                <c:pt idx="6">
                  <c:v>641</c:v>
                </c:pt>
                <c:pt idx="9">
                  <c:v>664</c:v>
                </c:pt>
                <c:pt idx="12">
                  <c:v>613</c:v>
                </c:pt>
              </c:numCache>
            </c:numRef>
          </c:val>
        </c:ser>
        <c:dLbls>
          <c:showLegendKey val="0"/>
          <c:showVal val="0"/>
          <c:showCatName val="0"/>
          <c:showSerName val="0"/>
          <c:showPercent val="0"/>
          <c:showBubbleSize val="0"/>
        </c:dLbls>
        <c:gapWidth val="100"/>
        <c:overlap val="100"/>
        <c:axId val="398821160"/>
        <c:axId val="398815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234</c:v>
                </c:pt>
                <c:pt idx="2">
                  <c:v>#N/A</c:v>
                </c:pt>
                <c:pt idx="3">
                  <c:v>#N/A</c:v>
                </c:pt>
                <c:pt idx="4">
                  <c:v>236</c:v>
                </c:pt>
                <c:pt idx="5">
                  <c:v>#N/A</c:v>
                </c:pt>
                <c:pt idx="6">
                  <c:v>#N/A</c:v>
                </c:pt>
                <c:pt idx="7">
                  <c:v>257</c:v>
                </c:pt>
                <c:pt idx="8">
                  <c:v>#N/A</c:v>
                </c:pt>
                <c:pt idx="9">
                  <c:v>#N/A</c:v>
                </c:pt>
                <c:pt idx="10">
                  <c:v>266</c:v>
                </c:pt>
                <c:pt idx="11">
                  <c:v>#N/A</c:v>
                </c:pt>
                <c:pt idx="12">
                  <c:v>#N/A</c:v>
                </c:pt>
                <c:pt idx="13">
                  <c:v>223</c:v>
                </c:pt>
                <c:pt idx="14">
                  <c:v>#N/A</c:v>
                </c:pt>
              </c:numCache>
            </c:numRef>
          </c:val>
          <c:smooth val="0"/>
        </c:ser>
        <c:dLbls>
          <c:showLegendKey val="0"/>
          <c:showVal val="0"/>
          <c:showCatName val="0"/>
          <c:showSerName val="0"/>
          <c:showPercent val="0"/>
          <c:showBubbleSize val="0"/>
        </c:dLbls>
        <c:marker val="1"/>
        <c:smooth val="0"/>
        <c:axId val="398821160"/>
        <c:axId val="398815672"/>
      </c:lineChart>
      <c:catAx>
        <c:axId val="39882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815672"/>
        <c:crosses val="autoZero"/>
        <c:auto val="1"/>
        <c:lblAlgn val="ctr"/>
        <c:lblOffset val="100"/>
        <c:tickLblSkip val="1"/>
        <c:tickMarkSkip val="1"/>
        <c:noMultiLvlLbl val="0"/>
      </c:catAx>
      <c:valAx>
        <c:axId val="398815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2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6699</c:v>
                </c:pt>
                <c:pt idx="5">
                  <c:v>7687</c:v>
                </c:pt>
                <c:pt idx="8">
                  <c:v>7705</c:v>
                </c:pt>
                <c:pt idx="11">
                  <c:v>7936</c:v>
                </c:pt>
                <c:pt idx="14">
                  <c:v>7848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3987</c:v>
                </c:pt>
                <c:pt idx="5">
                  <c:v>2682</c:v>
                </c:pt>
                <c:pt idx="8">
                  <c:v>2432</c:v>
                </c:pt>
                <c:pt idx="11">
                  <c:v>2184</c:v>
                </c:pt>
                <c:pt idx="14">
                  <c:v>2078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1300</c:v>
                </c:pt>
                <c:pt idx="5">
                  <c:v>1474</c:v>
                </c:pt>
                <c:pt idx="8">
                  <c:v>1326</c:v>
                </c:pt>
                <c:pt idx="11">
                  <c:v>1849</c:v>
                </c:pt>
                <c:pt idx="14">
                  <c:v>1727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169</c:v>
                </c:pt>
                <c:pt idx="3">
                  <c:v>169</c:v>
                </c:pt>
                <c:pt idx="6">
                  <c:v>21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937</c:v>
                </c:pt>
                <c:pt idx="3">
                  <c:v>866</c:v>
                </c:pt>
                <c:pt idx="6">
                  <c:v>886</c:v>
                </c:pt>
                <c:pt idx="9">
                  <c:v>833</c:v>
                </c:pt>
                <c:pt idx="12">
                  <c:v>833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1528</c:v>
                </c:pt>
                <c:pt idx="3">
                  <c:v>1454</c:v>
                </c:pt>
                <c:pt idx="6">
                  <c:v>1520</c:v>
                </c:pt>
                <c:pt idx="9">
                  <c:v>2044</c:v>
                </c:pt>
                <c:pt idx="12">
                  <c:v>2059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4226</c:v>
                </c:pt>
                <c:pt idx="3">
                  <c:v>4004</c:v>
                </c:pt>
                <c:pt idx="6">
                  <c:v>3815</c:v>
                </c:pt>
                <c:pt idx="9">
                  <c:v>3498</c:v>
                </c:pt>
                <c:pt idx="12">
                  <c:v>3346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543</c:v>
                </c:pt>
                <c:pt idx="3">
                  <c:v>472</c:v>
                </c:pt>
                <c:pt idx="6">
                  <c:v>429</c:v>
                </c:pt>
                <c:pt idx="9">
                  <c:v>329</c:v>
                </c:pt>
                <c:pt idx="12">
                  <c:v>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6328</c:v>
                </c:pt>
                <c:pt idx="3">
                  <c:v>6309</c:v>
                </c:pt>
                <c:pt idx="6">
                  <c:v>6276</c:v>
                </c:pt>
                <c:pt idx="9">
                  <c:v>6163</c:v>
                </c:pt>
                <c:pt idx="12">
                  <c:v>6067</c:v>
                </c:pt>
              </c:numCache>
            </c:numRef>
          </c:val>
        </c:ser>
        <c:dLbls>
          <c:showLegendKey val="0"/>
          <c:showVal val="0"/>
          <c:showCatName val="0"/>
          <c:showSerName val="0"/>
          <c:showPercent val="0"/>
          <c:showBubbleSize val="0"/>
        </c:dLbls>
        <c:gapWidth val="100"/>
        <c:overlap val="100"/>
        <c:axId val="398818024"/>
        <c:axId val="39881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1745</c:v>
                </c:pt>
                <c:pt idx="2">
                  <c:v>#N/A</c:v>
                </c:pt>
                <c:pt idx="3">
                  <c:v>#N/A</c:v>
                </c:pt>
                <c:pt idx="4">
                  <c:v>1432</c:v>
                </c:pt>
                <c:pt idx="5">
                  <c:v>#N/A</c:v>
                </c:pt>
                <c:pt idx="6">
                  <c:v>#N/A</c:v>
                </c:pt>
                <c:pt idx="7">
                  <c:v>1484</c:v>
                </c:pt>
                <c:pt idx="8">
                  <c:v>#N/A</c:v>
                </c:pt>
                <c:pt idx="9">
                  <c:v>#N/A</c:v>
                </c:pt>
                <c:pt idx="10">
                  <c:v>899</c:v>
                </c:pt>
                <c:pt idx="11">
                  <c:v>#N/A</c:v>
                </c:pt>
                <c:pt idx="12">
                  <c:v>#N/A</c:v>
                </c:pt>
                <c:pt idx="13">
                  <c:v>869</c:v>
                </c:pt>
                <c:pt idx="14">
                  <c:v>#N/A</c:v>
                </c:pt>
              </c:numCache>
            </c:numRef>
          </c:val>
          <c:smooth val="0"/>
        </c:ser>
        <c:dLbls>
          <c:showLegendKey val="0"/>
          <c:showVal val="0"/>
          <c:showCatName val="0"/>
          <c:showSerName val="0"/>
          <c:showPercent val="0"/>
          <c:showBubbleSize val="0"/>
        </c:dLbls>
        <c:marker val="1"/>
        <c:smooth val="0"/>
        <c:axId val="398818024"/>
        <c:axId val="398818416"/>
      </c:lineChart>
      <c:catAx>
        <c:axId val="39881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8818416"/>
        <c:crosses val="autoZero"/>
        <c:auto val="1"/>
        <c:lblAlgn val="ctr"/>
        <c:lblOffset val="100"/>
        <c:tickLblSkip val="1"/>
        <c:tickMarkSkip val="1"/>
        <c:noMultiLvlLbl val="0"/>
      </c:catAx>
      <c:valAx>
        <c:axId val="39881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881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17,062
16,981
28.07
9,096,201
8,832,895
229,346
4,133,318
6,066,980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en-US" altLang="ja-JP" sz="1050">
              <a:latin typeface="ＭＳ Ｐゴシック"/>
            </a:rPr>
            <a:t>5</a:t>
          </a:r>
          <a:r>
            <a:rPr kumimoji="1" lang="ja-JP" altLang="en-US" sz="1050">
              <a:latin typeface="ＭＳ Ｐゴシック"/>
            </a:rPr>
            <a:t>ヵ年の動向としては、収入額に増加傾向があるものの、それを上回る需要額の増加により、財政力は下降している。</a:t>
          </a:r>
          <a:endParaRPr kumimoji="1" lang="en-US" altLang="ja-JP" sz="1050">
            <a:latin typeface="ＭＳ Ｐゴシック"/>
          </a:endParaRPr>
        </a:p>
        <a:p>
          <a:r>
            <a:rPr kumimoji="1" lang="ja-JP" altLang="en-US" sz="1050">
              <a:latin typeface="ＭＳ Ｐゴシック"/>
            </a:rPr>
            <a:t>　前年度比として、町民税（所得割）については減少したものの、町民税（法人税割）、固定資産税（償却）の増加、消費税率引上げの影響による地方消費税交付金の増加によって、収入総額では約</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7,500</a:t>
          </a:r>
          <a:r>
            <a:rPr kumimoji="1" lang="ja-JP" altLang="en-US" sz="1050">
              <a:latin typeface="ＭＳ Ｐゴシック"/>
            </a:rPr>
            <a:t>万円の増額となった。　需要については、単位費用の見直しにより、各費目で減少が目立ったが、地域の元気創造事業費の皆増、臨時財政対策債振替相当額の大幅な減少により、約</a:t>
          </a:r>
          <a:r>
            <a:rPr kumimoji="1" lang="en-US" altLang="ja-JP" sz="1050">
              <a:latin typeface="ＭＳ Ｐゴシック"/>
            </a:rPr>
            <a:t>7,000</a:t>
          </a:r>
          <a:r>
            <a:rPr kumimoji="1" lang="ja-JP" altLang="en-US" sz="1050">
              <a:latin typeface="ＭＳ Ｐゴシック"/>
            </a:rPr>
            <a:t>万円の増額となった。結果として単年度では</a:t>
          </a:r>
          <a:r>
            <a:rPr kumimoji="1" lang="en-US" altLang="ja-JP" sz="1050">
              <a:latin typeface="ＭＳ Ｐゴシック"/>
            </a:rPr>
            <a:t>0.041</a:t>
          </a:r>
          <a:r>
            <a:rPr kumimoji="1" lang="ja-JP" altLang="en-US" sz="1050">
              <a:latin typeface="ＭＳ Ｐゴシック"/>
            </a:rPr>
            <a:t>ポイント上昇の</a:t>
          </a:r>
          <a:r>
            <a:rPr kumimoji="1" lang="en-US" altLang="ja-JP" sz="1050">
              <a:latin typeface="ＭＳ Ｐゴシック"/>
            </a:rPr>
            <a:t>0.739</a:t>
          </a:r>
          <a:r>
            <a:rPr kumimoji="1" lang="ja-JP" altLang="en-US" sz="1050">
              <a:latin typeface="ＭＳ Ｐゴシック"/>
            </a:rPr>
            <a:t>となり、</a:t>
          </a:r>
          <a:r>
            <a:rPr kumimoji="1" lang="en-US" altLang="ja-JP" sz="1050">
              <a:latin typeface="ＭＳ Ｐゴシック"/>
            </a:rPr>
            <a:t>3</a:t>
          </a:r>
          <a:r>
            <a:rPr kumimoji="1" lang="ja-JP" altLang="en-US" sz="1050">
              <a:latin typeface="ＭＳ Ｐゴシック"/>
            </a:rPr>
            <a:t>ヵ年平均においても、</a:t>
          </a:r>
          <a:r>
            <a:rPr kumimoji="1" lang="en-US" altLang="ja-JP" sz="1050">
              <a:latin typeface="ＭＳ Ｐゴシック"/>
            </a:rPr>
            <a:t>0.012</a:t>
          </a:r>
          <a:r>
            <a:rPr kumimoji="1" lang="ja-JP" altLang="en-US" sz="1050">
              <a:latin typeface="ＭＳ Ｐゴシック"/>
            </a:rPr>
            <a:t>ポイント上昇の</a:t>
          </a:r>
          <a:r>
            <a:rPr kumimoji="1" lang="en-US" altLang="ja-JP" sz="1050">
              <a:latin typeface="ＭＳ Ｐゴシック"/>
            </a:rPr>
            <a:t>0.711</a:t>
          </a:r>
          <a:r>
            <a:rPr kumimoji="1" lang="ja-JP" altLang="en-US" sz="1050">
              <a:latin typeface="ＭＳ Ｐゴシック"/>
            </a:rPr>
            <a:t>となった。</a:t>
          </a:r>
        </a:p>
        <a:p>
          <a:r>
            <a:rPr kumimoji="1" lang="ja-JP" altLang="en-US" sz="1050">
              <a:latin typeface="ＭＳ Ｐゴシック"/>
            </a:rPr>
            <a:t>　今後も動向を注視し、課税適正・徴収強化等による歳入の確保をはじめ、歳出抑制など、不断の行政改革を続けて行くことにより、財政基盤の強化を図って行く。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1512</xdr:rowOff>
    </xdr:from>
    <xdr:to>
      <xdr:col>7</xdr:col>
      <xdr:colOff>152400</xdr:colOff>
      <xdr:row>41</xdr:row>
      <xdr:rowOff>13002</xdr:rowOff>
    </xdr:to>
    <xdr:cxnSp macro="">
      <xdr:nvCxnSpPr>
        <xdr:cNvPr id="68" name="直線コネクタ 67"/>
        <xdr:cNvCxnSpPr/>
      </xdr:nvCxnSpPr>
      <xdr:spPr>
        <a:xfrm flipV="1">
          <a:off x="4114800" y="70309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69"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161472</xdr:rowOff>
    </xdr:from>
    <xdr:to>
      <xdr:col>6</xdr:col>
      <xdr:colOff>0</xdr:colOff>
      <xdr:row>41</xdr:row>
      <xdr:rowOff>13002</xdr:rowOff>
    </xdr:to>
    <xdr:cxnSp macro="">
      <xdr:nvCxnSpPr>
        <xdr:cNvPr id="71" name="直線コネクタ 70"/>
        <xdr:cNvCxnSpPr/>
      </xdr:nvCxnSpPr>
      <xdr:spPr>
        <a:xfrm>
          <a:off x="3225800" y="70194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3" name="テキスト ボックス 7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115509</xdr:rowOff>
    </xdr:from>
    <xdr:to>
      <xdr:col>4</xdr:col>
      <xdr:colOff>482600</xdr:colOff>
      <xdr:row>40</xdr:row>
      <xdr:rowOff>161472</xdr:rowOff>
    </xdr:to>
    <xdr:cxnSp macro="">
      <xdr:nvCxnSpPr>
        <xdr:cNvPr id="74" name="直線コネクタ 73"/>
        <xdr:cNvCxnSpPr/>
      </xdr:nvCxnSpPr>
      <xdr:spPr>
        <a:xfrm>
          <a:off x="2336800" y="697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6" name="テキスト ボックス 75"/>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69548</xdr:rowOff>
    </xdr:from>
    <xdr:to>
      <xdr:col>3</xdr:col>
      <xdr:colOff>279400</xdr:colOff>
      <xdr:row>40</xdr:row>
      <xdr:rowOff>115509</xdr:rowOff>
    </xdr:to>
    <xdr:cxnSp macro="">
      <xdr:nvCxnSpPr>
        <xdr:cNvPr id="77" name="直線コネクタ 76"/>
        <xdr:cNvCxnSpPr/>
      </xdr:nvCxnSpPr>
      <xdr:spPr>
        <a:xfrm>
          <a:off x="1447800" y="69275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79" name="テキスト ボックス 78"/>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1" name="テキスト ボックス 80"/>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122162</xdr:rowOff>
    </xdr:from>
    <xdr:to>
      <xdr:col>7</xdr:col>
      <xdr:colOff>203200</xdr:colOff>
      <xdr:row>41</xdr:row>
      <xdr:rowOff>52312</xdr:rowOff>
    </xdr:to>
    <xdr:sp macro="" textlink="">
      <xdr:nvSpPr>
        <xdr:cNvPr id="87" name="円/楕円 86"/>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138689</xdr:rowOff>
    </xdr:from>
    <xdr:ext cx="762000" cy="259045"/>
    <xdr:sp macro="" textlink="">
      <xdr:nvSpPr>
        <xdr:cNvPr id="88" name="財政力該当値テキスト"/>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133652</xdr:rowOff>
    </xdr:from>
    <xdr:to>
      <xdr:col>6</xdr:col>
      <xdr:colOff>50800</xdr:colOff>
      <xdr:row>41</xdr:row>
      <xdr:rowOff>63802</xdr:rowOff>
    </xdr:to>
    <xdr:sp macro="" textlink="">
      <xdr:nvSpPr>
        <xdr:cNvPr id="89" name="円/楕円 88"/>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73979</xdr:rowOff>
    </xdr:from>
    <xdr:ext cx="736600" cy="259045"/>
    <xdr:sp macro="" textlink="">
      <xdr:nvSpPr>
        <xdr:cNvPr id="90" name="テキスト ボックス 89"/>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110672</xdr:rowOff>
    </xdr:from>
    <xdr:to>
      <xdr:col>4</xdr:col>
      <xdr:colOff>533400</xdr:colOff>
      <xdr:row>41</xdr:row>
      <xdr:rowOff>40822</xdr:rowOff>
    </xdr:to>
    <xdr:sp macro="" textlink="">
      <xdr:nvSpPr>
        <xdr:cNvPr id="91" name="円/楕円 90"/>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50999</xdr:rowOff>
    </xdr:from>
    <xdr:ext cx="762000" cy="259045"/>
    <xdr:sp macro="" textlink="">
      <xdr:nvSpPr>
        <xdr:cNvPr id="92" name="テキスト ボックス 91"/>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64709</xdr:rowOff>
    </xdr:from>
    <xdr:to>
      <xdr:col>3</xdr:col>
      <xdr:colOff>330200</xdr:colOff>
      <xdr:row>40</xdr:row>
      <xdr:rowOff>166309</xdr:rowOff>
    </xdr:to>
    <xdr:sp macro="" textlink="">
      <xdr:nvSpPr>
        <xdr:cNvPr id="93" name="円/楕円 92"/>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5036</xdr:rowOff>
    </xdr:from>
    <xdr:ext cx="762000" cy="259045"/>
    <xdr:sp macro="" textlink="">
      <xdr:nvSpPr>
        <xdr:cNvPr id="94" name="テキスト ボックス 93"/>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18748</xdr:rowOff>
    </xdr:from>
    <xdr:to>
      <xdr:col>2</xdr:col>
      <xdr:colOff>127000</xdr:colOff>
      <xdr:row>40</xdr:row>
      <xdr:rowOff>120348</xdr:rowOff>
    </xdr:to>
    <xdr:sp macro="" textlink="">
      <xdr:nvSpPr>
        <xdr:cNvPr id="95" name="円/楕円 94"/>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130525</xdr:rowOff>
    </xdr:from>
    <xdr:ext cx="762000" cy="259045"/>
    <xdr:sp macro="" textlink="">
      <xdr:nvSpPr>
        <xdr:cNvPr id="96" name="テキスト ボックス 95"/>
        <xdr:cNvSpPr txBox="1"/>
      </xdr:nvSpPr>
      <xdr:spPr>
        <a:xfrm>
          <a:off x="1066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福祉の充実を町政の中心施策の一つに掲げ、次世代育成クーポンを始めとする単独施策を推進していることから補助費は類似団体と比較しても依然として高水準で推移している。</a:t>
          </a:r>
          <a:endParaRPr kumimoji="1" lang="en-US" altLang="ja-JP" sz="1050">
            <a:latin typeface="ＭＳ Ｐゴシック"/>
          </a:endParaRPr>
        </a:p>
        <a:p>
          <a:r>
            <a:rPr kumimoji="1" lang="ja-JP" altLang="en-US" sz="1050">
              <a:latin typeface="ＭＳ Ｐゴシック"/>
            </a:rPr>
            <a:t>　</a:t>
          </a:r>
          <a:r>
            <a:rPr kumimoji="1" lang="en-US" altLang="ja-JP" sz="1050">
              <a:latin typeface="ＭＳ Ｐゴシック"/>
            </a:rPr>
            <a:t>26</a:t>
          </a:r>
          <a:r>
            <a:rPr kumimoji="1" lang="ja-JP" altLang="en-US" sz="1050">
              <a:latin typeface="ＭＳ Ｐゴシック"/>
            </a:rPr>
            <a:t>年度においては、退職不補充による人件費の減少、償還金の減少による公債費の減少等により、経常経費充当一般財源は約</a:t>
          </a:r>
          <a:r>
            <a:rPr kumimoji="1" lang="en-US" altLang="ja-JP" sz="1050">
              <a:latin typeface="ＭＳ Ｐゴシック"/>
            </a:rPr>
            <a:t>4,500</a:t>
          </a:r>
          <a:r>
            <a:rPr kumimoji="1" lang="ja-JP" altLang="en-US" sz="1050">
              <a:latin typeface="ＭＳ Ｐゴシック"/>
            </a:rPr>
            <a:t>万円の減額となったが、普通交付税、臨時財政対策債の大幅な減少により、経常一般財源が、約</a:t>
          </a:r>
          <a:r>
            <a:rPr kumimoji="1" lang="en-US" altLang="ja-JP" sz="1050">
              <a:latin typeface="ＭＳ Ｐゴシック"/>
            </a:rPr>
            <a:t>1</a:t>
          </a:r>
          <a:r>
            <a:rPr kumimoji="1" lang="ja-JP" altLang="en-US" sz="1050">
              <a:latin typeface="ＭＳ Ｐゴシック"/>
            </a:rPr>
            <a:t>億</a:t>
          </a:r>
          <a:r>
            <a:rPr kumimoji="1" lang="en-US" altLang="ja-JP" sz="1050">
              <a:latin typeface="ＭＳ Ｐゴシック"/>
            </a:rPr>
            <a:t>3,900</a:t>
          </a:r>
          <a:r>
            <a:rPr kumimoji="1" lang="ja-JP" altLang="en-US" sz="1050">
              <a:latin typeface="ＭＳ Ｐゴシック"/>
            </a:rPr>
            <a:t>万円の減額となった。</a:t>
          </a:r>
        </a:p>
        <a:p>
          <a:r>
            <a:rPr kumimoji="1" lang="ja-JP" altLang="en-US" sz="1050">
              <a:latin typeface="ＭＳ Ｐゴシック"/>
            </a:rPr>
            <a:t>　このことから前年度対比</a:t>
          </a:r>
          <a:r>
            <a:rPr kumimoji="1" lang="en-US" altLang="ja-JP" sz="1050">
              <a:latin typeface="ＭＳ Ｐゴシック"/>
            </a:rPr>
            <a:t>2.3</a:t>
          </a:r>
          <a:r>
            <a:rPr kumimoji="1" lang="ja-JP" altLang="en-US" sz="1050">
              <a:latin typeface="ＭＳ Ｐゴシック"/>
            </a:rPr>
            <a:t>ポイント上昇し、依然として高い数値となっている。</a:t>
          </a:r>
        </a:p>
        <a:p>
          <a:r>
            <a:rPr kumimoji="1" lang="ja-JP" altLang="en-US" sz="1050">
              <a:latin typeface="ＭＳ Ｐゴシック"/>
            </a:rPr>
            <a:t>　今後も引き続き歳入確保に努め、事務事業の見直し、歳出抑制など不断の行政改革に取り組むことにより、柔軟性のある財政運営を図る。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133477</xdr:rowOff>
    </xdr:from>
    <xdr:to>
      <xdr:col>7</xdr:col>
      <xdr:colOff>152400</xdr:colOff>
      <xdr:row>65</xdr:row>
      <xdr:rowOff>17526</xdr:rowOff>
    </xdr:to>
    <xdr:cxnSp macro="">
      <xdr:nvCxnSpPr>
        <xdr:cNvPr id="129" name="直線コネクタ 128"/>
        <xdr:cNvCxnSpPr/>
      </xdr:nvCxnSpPr>
      <xdr:spPr>
        <a:xfrm>
          <a:off x="4114800" y="11106277"/>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0"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133477</xdr:rowOff>
    </xdr:from>
    <xdr:to>
      <xdr:col>6</xdr:col>
      <xdr:colOff>0</xdr:colOff>
      <xdr:row>65</xdr:row>
      <xdr:rowOff>7874</xdr:rowOff>
    </xdr:to>
    <xdr:cxnSp macro="">
      <xdr:nvCxnSpPr>
        <xdr:cNvPr id="132" name="直線コネクタ 131"/>
        <xdr:cNvCxnSpPr/>
      </xdr:nvCxnSpPr>
      <xdr:spPr>
        <a:xfrm flipV="1">
          <a:off x="3225800" y="11106277"/>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7874</xdr:rowOff>
    </xdr:from>
    <xdr:to>
      <xdr:col>4</xdr:col>
      <xdr:colOff>482600</xdr:colOff>
      <xdr:row>65</xdr:row>
      <xdr:rowOff>63373</xdr:rowOff>
    </xdr:to>
    <xdr:cxnSp macro="">
      <xdr:nvCxnSpPr>
        <xdr:cNvPr id="135" name="直線コネクタ 134"/>
        <xdr:cNvCxnSpPr/>
      </xdr:nvCxnSpPr>
      <xdr:spPr>
        <a:xfrm flipV="1">
          <a:off x="2336800" y="1115212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37" name="テキスト ボックス 136"/>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147955</xdr:rowOff>
    </xdr:from>
    <xdr:to>
      <xdr:col>3</xdr:col>
      <xdr:colOff>279400</xdr:colOff>
      <xdr:row>65</xdr:row>
      <xdr:rowOff>63373</xdr:rowOff>
    </xdr:to>
    <xdr:cxnSp macro="">
      <xdr:nvCxnSpPr>
        <xdr:cNvPr id="138" name="直線コネクタ 137"/>
        <xdr:cNvCxnSpPr/>
      </xdr:nvCxnSpPr>
      <xdr:spPr>
        <a:xfrm>
          <a:off x="1447800" y="1112075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168165</xdr:rowOff>
    </xdr:from>
    <xdr:ext cx="762000" cy="259045"/>
    <xdr:sp macro="" textlink="">
      <xdr:nvSpPr>
        <xdr:cNvPr id="140" name="テキスト ボックス 139"/>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107840</xdr:rowOff>
    </xdr:from>
    <xdr:ext cx="762000" cy="259045"/>
    <xdr:sp macro="" textlink="">
      <xdr:nvSpPr>
        <xdr:cNvPr id="142" name="テキスト ボックス 141"/>
        <xdr:cNvSpPr txBox="1"/>
      </xdr:nvSpPr>
      <xdr:spPr>
        <a:xfrm>
          <a:off x="1066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138176</xdr:rowOff>
    </xdr:from>
    <xdr:to>
      <xdr:col>7</xdr:col>
      <xdr:colOff>203200</xdr:colOff>
      <xdr:row>65</xdr:row>
      <xdr:rowOff>68326</xdr:rowOff>
    </xdr:to>
    <xdr:sp macro="" textlink="">
      <xdr:nvSpPr>
        <xdr:cNvPr id="148" name="円/楕円 147"/>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110253</xdr:rowOff>
    </xdr:from>
    <xdr:ext cx="762000" cy="259045"/>
    <xdr:sp macro="" textlink="">
      <xdr:nvSpPr>
        <xdr:cNvPr id="149"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82677</xdr:rowOff>
    </xdr:from>
    <xdr:to>
      <xdr:col>6</xdr:col>
      <xdr:colOff>50800</xdr:colOff>
      <xdr:row>65</xdr:row>
      <xdr:rowOff>12827</xdr:rowOff>
    </xdr:to>
    <xdr:sp macro="" textlink="">
      <xdr:nvSpPr>
        <xdr:cNvPr id="150" name="円/楕円 149"/>
        <xdr:cNvSpPr/>
      </xdr:nvSpPr>
      <xdr:spPr>
        <a:xfrm>
          <a:off x="4064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169054</xdr:rowOff>
    </xdr:from>
    <xdr:ext cx="736600" cy="259045"/>
    <xdr:sp macro="" textlink="">
      <xdr:nvSpPr>
        <xdr:cNvPr id="151" name="テキスト ボックス 150"/>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128524</xdr:rowOff>
    </xdr:from>
    <xdr:to>
      <xdr:col>4</xdr:col>
      <xdr:colOff>533400</xdr:colOff>
      <xdr:row>65</xdr:row>
      <xdr:rowOff>58674</xdr:rowOff>
    </xdr:to>
    <xdr:sp macro="" textlink="">
      <xdr:nvSpPr>
        <xdr:cNvPr id="152" name="円/楕円 151"/>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43451</xdr:rowOff>
    </xdr:from>
    <xdr:ext cx="762000" cy="259045"/>
    <xdr:sp macro="" textlink="">
      <xdr:nvSpPr>
        <xdr:cNvPr id="153" name="テキスト ボックス 152"/>
        <xdr:cNvSpPr txBox="1"/>
      </xdr:nvSpPr>
      <xdr:spPr>
        <a:xfrm>
          <a:off x="2844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12573</xdr:rowOff>
    </xdr:from>
    <xdr:to>
      <xdr:col>3</xdr:col>
      <xdr:colOff>330200</xdr:colOff>
      <xdr:row>65</xdr:row>
      <xdr:rowOff>114173</xdr:rowOff>
    </xdr:to>
    <xdr:sp macro="" textlink="">
      <xdr:nvSpPr>
        <xdr:cNvPr id="154" name="円/楕円 153"/>
        <xdr:cNvSpPr/>
      </xdr:nvSpPr>
      <xdr:spPr>
        <a:xfrm>
          <a:off x="2286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98950</xdr:rowOff>
    </xdr:from>
    <xdr:ext cx="762000" cy="259045"/>
    <xdr:sp macro="" textlink="">
      <xdr:nvSpPr>
        <xdr:cNvPr id="155" name="テキスト ボックス 154"/>
        <xdr:cNvSpPr txBox="1"/>
      </xdr:nvSpPr>
      <xdr:spPr>
        <a:xfrm>
          <a:off x="1955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97155</xdr:rowOff>
    </xdr:from>
    <xdr:to>
      <xdr:col>2</xdr:col>
      <xdr:colOff>127000</xdr:colOff>
      <xdr:row>65</xdr:row>
      <xdr:rowOff>27305</xdr:rowOff>
    </xdr:to>
    <xdr:sp macro="" textlink="">
      <xdr:nvSpPr>
        <xdr:cNvPr id="156" name="円/楕円 155"/>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12082</xdr:rowOff>
    </xdr:from>
    <xdr:ext cx="762000" cy="259045"/>
    <xdr:sp macro="" textlink="">
      <xdr:nvSpPr>
        <xdr:cNvPr id="157" name="テキスト ボックス 156"/>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[152,343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近年、区画整理事業や政策効果等により人口は増加しており、まちづくりは着実に進んでいるところである。</a:t>
          </a:r>
        </a:p>
        <a:p>
          <a:r>
            <a:rPr kumimoji="1" lang="ja-JP" altLang="en-US" sz="1050">
              <a:latin typeface="ＭＳ Ｐゴシック"/>
            </a:rPr>
            <a:t>　</a:t>
          </a:r>
          <a:r>
            <a:rPr kumimoji="1" lang="en-US" altLang="ja-JP" sz="1050">
              <a:latin typeface="ＭＳ Ｐゴシック"/>
            </a:rPr>
            <a:t>5</a:t>
          </a:r>
          <a:r>
            <a:rPr kumimoji="1" lang="ja-JP" altLang="en-US" sz="1050">
              <a:latin typeface="ＭＳ Ｐゴシック"/>
            </a:rPr>
            <a:t>ヵ年の動向としては、人事管理による人件費の減少、行政需要の増加に伴う事務費の増額による物件費の増加により、全体として大きな増減は見受けられない。</a:t>
          </a:r>
          <a:endParaRPr kumimoji="1" lang="en-US" altLang="ja-JP" sz="1050">
            <a:latin typeface="ＭＳ Ｐゴシック"/>
          </a:endParaRPr>
        </a:p>
        <a:p>
          <a:r>
            <a:rPr kumimoji="1" lang="ja-JP" altLang="en-US" sz="1050">
              <a:latin typeface="ＭＳ Ｐゴシック"/>
            </a:rPr>
            <a:t>　前年度比として、人件費は退職不補充による人員の削減努力を行っているが、依然として類似団体比較では高い状況にある。</a:t>
          </a:r>
        </a:p>
        <a:p>
          <a:r>
            <a:rPr kumimoji="1" lang="ja-JP" altLang="en-US" sz="1050">
              <a:latin typeface="ＭＳ Ｐゴシック"/>
            </a:rPr>
            <a:t>　物件費については、ごみ戸別収集化による事務経費の増額が主な要因であり、維持補修費では、昨年度起こった記録的大雪に伴う除雪作業委託料が減少したため、約</a:t>
          </a:r>
          <a:r>
            <a:rPr kumimoji="1" lang="en-US" altLang="ja-JP" sz="1050">
              <a:latin typeface="ＭＳ Ｐゴシック"/>
            </a:rPr>
            <a:t>2,000</a:t>
          </a:r>
          <a:r>
            <a:rPr kumimoji="1" lang="ja-JP" altLang="en-US" sz="1050">
              <a:latin typeface="ＭＳ Ｐゴシック"/>
            </a:rPr>
            <a:t>万円減額した。</a:t>
          </a:r>
          <a:endParaRPr kumimoji="1" lang="en-US" altLang="ja-JP" sz="1050">
            <a:latin typeface="ＭＳ Ｐゴシック"/>
          </a:endParaRPr>
        </a:p>
        <a:p>
          <a:r>
            <a:rPr kumimoji="1" lang="ja-JP" altLang="en-US" sz="1050">
              <a:latin typeface="ＭＳ Ｐゴシック"/>
            </a:rPr>
            <a:t>　全体としては物件費の増額の影響が前年度比増加の主な要因となっている。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72428</xdr:rowOff>
    </xdr:from>
    <xdr:to>
      <xdr:col>7</xdr:col>
      <xdr:colOff>152400</xdr:colOff>
      <xdr:row>82</xdr:row>
      <xdr:rowOff>74808</xdr:rowOff>
    </xdr:to>
    <xdr:cxnSp macro="">
      <xdr:nvCxnSpPr>
        <xdr:cNvPr id="190" name="直線コネクタ 189"/>
        <xdr:cNvCxnSpPr/>
      </xdr:nvCxnSpPr>
      <xdr:spPr>
        <a:xfrm>
          <a:off x="4114800" y="14131328"/>
          <a:ext cx="8382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14203</xdr:rowOff>
    </xdr:from>
    <xdr:ext cx="762000" cy="259045"/>
    <xdr:sp macro="" textlink="">
      <xdr:nvSpPr>
        <xdr:cNvPr id="191" name="人件費・物件費等の状況平均値テキスト"/>
        <xdr:cNvSpPr txBox="1"/>
      </xdr:nvSpPr>
      <xdr:spPr>
        <a:xfrm>
          <a:off x="5041900" y="1390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67284</xdr:rowOff>
    </xdr:from>
    <xdr:to>
      <xdr:col>6</xdr:col>
      <xdr:colOff>0</xdr:colOff>
      <xdr:row>82</xdr:row>
      <xdr:rowOff>72428</xdr:rowOff>
    </xdr:to>
    <xdr:cxnSp macro="">
      <xdr:nvCxnSpPr>
        <xdr:cNvPr id="193" name="直線コネクタ 192"/>
        <xdr:cNvCxnSpPr/>
      </xdr:nvCxnSpPr>
      <xdr:spPr>
        <a:xfrm>
          <a:off x="3225800" y="1412618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56614</xdr:rowOff>
    </xdr:from>
    <xdr:ext cx="736600" cy="259045"/>
    <xdr:sp macro="" textlink="">
      <xdr:nvSpPr>
        <xdr:cNvPr id="195" name="テキスト ボックス 194"/>
        <xdr:cNvSpPr txBox="1"/>
      </xdr:nvSpPr>
      <xdr:spPr>
        <a:xfrm>
          <a:off x="3733800" y="137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67284</xdr:rowOff>
    </xdr:from>
    <xdr:to>
      <xdr:col>4</xdr:col>
      <xdr:colOff>482600</xdr:colOff>
      <xdr:row>82</xdr:row>
      <xdr:rowOff>96892</xdr:rowOff>
    </xdr:to>
    <xdr:cxnSp macro="">
      <xdr:nvCxnSpPr>
        <xdr:cNvPr id="196" name="直線コネクタ 195"/>
        <xdr:cNvCxnSpPr/>
      </xdr:nvCxnSpPr>
      <xdr:spPr>
        <a:xfrm flipV="1">
          <a:off x="2336800" y="14126184"/>
          <a:ext cx="889000" cy="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70904</xdr:rowOff>
    </xdr:from>
    <xdr:ext cx="762000" cy="259045"/>
    <xdr:sp macro="" textlink="">
      <xdr:nvSpPr>
        <xdr:cNvPr id="198" name="テキスト ボックス 197"/>
        <xdr:cNvSpPr txBox="1"/>
      </xdr:nvSpPr>
      <xdr:spPr>
        <a:xfrm>
          <a:off x="2844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96892</xdr:rowOff>
    </xdr:from>
    <xdr:to>
      <xdr:col>3</xdr:col>
      <xdr:colOff>279400</xdr:colOff>
      <xdr:row>82</xdr:row>
      <xdr:rowOff>101476</xdr:rowOff>
    </xdr:to>
    <xdr:cxnSp macro="">
      <xdr:nvCxnSpPr>
        <xdr:cNvPr id="199" name="直線コネクタ 198"/>
        <xdr:cNvCxnSpPr/>
      </xdr:nvCxnSpPr>
      <xdr:spPr>
        <a:xfrm flipV="1">
          <a:off x="1447800" y="14155792"/>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108469</xdr:rowOff>
    </xdr:from>
    <xdr:ext cx="762000" cy="259045"/>
    <xdr:sp macro="" textlink="">
      <xdr:nvSpPr>
        <xdr:cNvPr id="201" name="テキスト ボックス 200"/>
        <xdr:cNvSpPr txBox="1"/>
      </xdr:nvSpPr>
      <xdr:spPr>
        <a:xfrm>
          <a:off x="1955800" y="1382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29922</xdr:rowOff>
    </xdr:from>
    <xdr:ext cx="762000" cy="259045"/>
    <xdr:sp macro="" textlink="">
      <xdr:nvSpPr>
        <xdr:cNvPr id="203" name="テキスト ボックス 202"/>
        <xdr:cNvSpPr txBox="1"/>
      </xdr:nvSpPr>
      <xdr:spPr>
        <a:xfrm>
          <a:off x="1066800" y="1374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24008</xdr:rowOff>
    </xdr:from>
    <xdr:to>
      <xdr:col>7</xdr:col>
      <xdr:colOff>203200</xdr:colOff>
      <xdr:row>82</xdr:row>
      <xdr:rowOff>125608</xdr:rowOff>
    </xdr:to>
    <xdr:sp macro="" textlink="">
      <xdr:nvSpPr>
        <xdr:cNvPr id="209" name="円/楕円 208"/>
        <xdr:cNvSpPr/>
      </xdr:nvSpPr>
      <xdr:spPr>
        <a:xfrm>
          <a:off x="4902200" y="1408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167535</xdr:rowOff>
    </xdr:from>
    <xdr:ext cx="762000" cy="259045"/>
    <xdr:sp macro="" textlink="">
      <xdr:nvSpPr>
        <xdr:cNvPr id="210" name="人件費・物件費等の状況該当値テキスト"/>
        <xdr:cNvSpPr txBox="1"/>
      </xdr:nvSpPr>
      <xdr:spPr>
        <a:xfrm>
          <a:off x="5041900" y="1405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152,343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21628</xdr:rowOff>
    </xdr:from>
    <xdr:to>
      <xdr:col>6</xdr:col>
      <xdr:colOff>50800</xdr:colOff>
      <xdr:row>82</xdr:row>
      <xdr:rowOff>123228</xdr:rowOff>
    </xdr:to>
    <xdr:sp macro="" textlink="">
      <xdr:nvSpPr>
        <xdr:cNvPr id="211" name="円/楕円 210"/>
        <xdr:cNvSpPr/>
      </xdr:nvSpPr>
      <xdr:spPr>
        <a:xfrm>
          <a:off x="4064000" y="140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108005</xdr:rowOff>
    </xdr:from>
    <xdr:ext cx="736600" cy="259045"/>
    <xdr:sp macro="" textlink="">
      <xdr:nvSpPr>
        <xdr:cNvPr id="212" name="テキスト ボックス 211"/>
        <xdr:cNvSpPr txBox="1"/>
      </xdr:nvSpPr>
      <xdr:spPr>
        <a:xfrm>
          <a:off x="3733800" y="1416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151,850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16484</xdr:rowOff>
    </xdr:from>
    <xdr:to>
      <xdr:col>4</xdr:col>
      <xdr:colOff>533400</xdr:colOff>
      <xdr:row>82</xdr:row>
      <xdr:rowOff>118084</xdr:rowOff>
    </xdr:to>
    <xdr:sp macro="" textlink="">
      <xdr:nvSpPr>
        <xdr:cNvPr id="213" name="円/楕円 212"/>
        <xdr:cNvSpPr/>
      </xdr:nvSpPr>
      <xdr:spPr>
        <a:xfrm>
          <a:off x="3175000" y="140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102861</xdr:rowOff>
    </xdr:from>
    <xdr:ext cx="762000" cy="259045"/>
    <xdr:sp macro="" textlink="">
      <xdr:nvSpPr>
        <xdr:cNvPr id="214" name="テキスト ボックス 213"/>
        <xdr:cNvSpPr txBox="1"/>
      </xdr:nvSpPr>
      <xdr:spPr>
        <a:xfrm>
          <a:off x="2844800" y="1416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150,784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46092</xdr:rowOff>
    </xdr:from>
    <xdr:to>
      <xdr:col>3</xdr:col>
      <xdr:colOff>330200</xdr:colOff>
      <xdr:row>82</xdr:row>
      <xdr:rowOff>147692</xdr:rowOff>
    </xdr:to>
    <xdr:sp macro="" textlink="">
      <xdr:nvSpPr>
        <xdr:cNvPr id="215" name="円/楕円 214"/>
        <xdr:cNvSpPr/>
      </xdr:nvSpPr>
      <xdr:spPr>
        <a:xfrm>
          <a:off x="2286000" y="141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132469</xdr:rowOff>
    </xdr:from>
    <xdr:ext cx="762000" cy="259045"/>
    <xdr:sp macro="" textlink="">
      <xdr:nvSpPr>
        <xdr:cNvPr id="216" name="テキスト ボックス 215"/>
        <xdr:cNvSpPr txBox="1"/>
      </xdr:nvSpPr>
      <xdr:spPr>
        <a:xfrm>
          <a:off x="1955800" y="1419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50676</xdr:rowOff>
    </xdr:from>
    <xdr:to>
      <xdr:col>2</xdr:col>
      <xdr:colOff>127000</xdr:colOff>
      <xdr:row>82</xdr:row>
      <xdr:rowOff>152276</xdr:rowOff>
    </xdr:to>
    <xdr:sp macro="" textlink="">
      <xdr:nvSpPr>
        <xdr:cNvPr id="217" name="円/楕円 216"/>
        <xdr:cNvSpPr/>
      </xdr:nvSpPr>
      <xdr:spPr>
        <a:xfrm>
          <a:off x="1397000" y="141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137053</xdr:rowOff>
    </xdr:from>
    <xdr:ext cx="762000" cy="259045"/>
    <xdr:sp macro="" textlink="">
      <xdr:nvSpPr>
        <xdr:cNvPr id="218" name="テキスト ボックス 217"/>
        <xdr:cNvSpPr txBox="1"/>
      </xdr:nvSpPr>
      <xdr:spPr>
        <a:xfrm>
          <a:off x="1066800" y="1419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都表に準じた給料表を適用しており、行政改革の取り組みとして継続的に見直し・対策を講じている。</a:t>
          </a:r>
        </a:p>
        <a:p>
          <a:r>
            <a:rPr kumimoji="1" lang="ja-JP" altLang="en-US" sz="1200">
              <a:latin typeface="ＭＳ Ｐゴシック"/>
            </a:rPr>
            <a:t>　具体的には、給料４％削減（</a:t>
          </a:r>
          <a:r>
            <a:rPr kumimoji="1" lang="en-US" altLang="ja-JP" sz="1200">
              <a:latin typeface="ＭＳ Ｐゴシック"/>
            </a:rPr>
            <a:t>H19</a:t>
          </a:r>
          <a:r>
            <a:rPr kumimoji="1" lang="ja-JP" altLang="en-US" sz="1200">
              <a:latin typeface="ＭＳ Ｐゴシック"/>
            </a:rPr>
            <a:t>～</a:t>
          </a:r>
          <a:r>
            <a:rPr kumimoji="1" lang="en-US" altLang="ja-JP" sz="1200">
              <a:latin typeface="ＭＳ Ｐゴシック"/>
            </a:rPr>
            <a:t>21</a:t>
          </a:r>
          <a:r>
            <a:rPr kumimoji="1" lang="ja-JP" altLang="en-US" sz="1200">
              <a:latin typeface="ＭＳ Ｐゴシック"/>
            </a:rPr>
            <a:t>）を実施し、さらに昇給抑制（</a:t>
          </a:r>
          <a:r>
            <a:rPr kumimoji="1" lang="en-US" altLang="ja-JP" sz="1200">
              <a:latin typeface="ＭＳ Ｐゴシック"/>
            </a:rPr>
            <a:t>H20</a:t>
          </a:r>
          <a:r>
            <a:rPr kumimoji="1" lang="ja-JP" altLang="en-US" sz="1200">
              <a:latin typeface="ＭＳ Ｐゴシック"/>
            </a:rPr>
            <a:t>～</a:t>
          </a:r>
          <a:r>
            <a:rPr kumimoji="1" lang="en-US" altLang="ja-JP" sz="1200">
              <a:latin typeface="ＭＳ Ｐゴシック"/>
            </a:rPr>
            <a:t>21</a:t>
          </a:r>
          <a:r>
            <a:rPr kumimoji="1" lang="ja-JP" altLang="en-US" sz="1200">
              <a:latin typeface="ＭＳ Ｐゴシック"/>
            </a:rPr>
            <a:t>）を合わせて行った。また、地域手当についても</a:t>
          </a:r>
          <a:r>
            <a:rPr kumimoji="1" lang="en-US" altLang="ja-JP" sz="1200">
              <a:latin typeface="ＭＳ Ｐゴシック"/>
            </a:rPr>
            <a:t>24</a:t>
          </a:r>
          <a:r>
            <a:rPr kumimoji="1" lang="ja-JP" altLang="en-US" sz="1200">
              <a:latin typeface="ＭＳ Ｐゴシック"/>
            </a:rPr>
            <a:t>年度に見直し、削減を実施している。今後も、定員管理を含めさらに適正な人事管理に努めていく。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89</xdr:row>
      <xdr:rowOff>37677</xdr:rowOff>
    </xdr:to>
    <xdr:cxnSp macro="">
      <xdr:nvCxnSpPr>
        <xdr:cNvPr id="247" name="直線コネクタ 246"/>
        <xdr:cNvCxnSpPr/>
      </xdr:nvCxnSpPr>
      <xdr:spPr>
        <a:xfrm flipV="1">
          <a:off x="17018000" y="1397762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9754</xdr:rowOff>
    </xdr:from>
    <xdr:ext cx="762000" cy="259045"/>
    <xdr:sp macro="" textlink="">
      <xdr:nvSpPr>
        <xdr:cNvPr id="248" name="給与水準   （国との比較）最小値テキスト"/>
        <xdr:cNvSpPr txBox="1"/>
      </xdr:nvSpPr>
      <xdr:spPr>
        <a:xfrm>
          <a:off x="17106900" y="1526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89</xdr:row>
      <xdr:rowOff>37677</xdr:rowOff>
    </xdr:from>
    <xdr:to>
      <xdr:col>24</xdr:col>
      <xdr:colOff>647700</xdr:colOff>
      <xdr:row>89</xdr:row>
      <xdr:rowOff>37677</xdr:rowOff>
    </xdr:to>
    <xdr:cxnSp macro="">
      <xdr:nvCxnSpPr>
        <xdr:cNvPr id="249" name="直線コネクタ 248"/>
        <xdr:cNvCxnSpPr/>
      </xdr:nvCxnSpPr>
      <xdr:spPr>
        <a:xfrm>
          <a:off x="16929100" y="1529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1" name="直線コネクタ 25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61384</xdr:rowOff>
    </xdr:to>
    <xdr:cxnSp macro="">
      <xdr:nvCxnSpPr>
        <xdr:cNvPr id="252" name="直線コネクタ 251"/>
        <xdr:cNvCxnSpPr/>
      </xdr:nvCxnSpPr>
      <xdr:spPr>
        <a:xfrm flipV="1">
          <a:off x="16179800" y="147256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89764</xdr:rowOff>
    </xdr:from>
    <xdr:ext cx="762000" cy="259045"/>
    <xdr:sp macro="" textlink="">
      <xdr:nvSpPr>
        <xdr:cNvPr id="253" name="給与水準   （国との比較）平均値テキスト"/>
        <xdr:cNvSpPr txBox="1"/>
      </xdr:nvSpPr>
      <xdr:spPr>
        <a:xfrm>
          <a:off x="17106900" y="1466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54" name="フローチャート : 判断 253"/>
        <xdr:cNvSpPr/>
      </xdr:nvSpPr>
      <xdr:spPr>
        <a:xfrm>
          <a:off x="169672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61384</xdr:rowOff>
    </xdr:from>
    <xdr:to>
      <xdr:col>23</xdr:col>
      <xdr:colOff>406400</xdr:colOff>
      <xdr:row>90</xdr:row>
      <xdr:rowOff>35137</xdr:rowOff>
    </xdr:to>
    <xdr:cxnSp macro="">
      <xdr:nvCxnSpPr>
        <xdr:cNvPr id="255" name="直線コネクタ 254"/>
        <xdr:cNvCxnSpPr/>
      </xdr:nvCxnSpPr>
      <xdr:spPr>
        <a:xfrm flipV="1">
          <a:off x="15290800" y="1480608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6" name="フローチャート : 判断 255"/>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7" name="テキスト ボックス 256"/>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90</xdr:row>
      <xdr:rowOff>35137</xdr:rowOff>
    </xdr:to>
    <xdr:cxnSp macro="">
      <xdr:nvCxnSpPr>
        <xdr:cNvPr id="258" name="直線コネクタ 257"/>
        <xdr:cNvCxnSpPr/>
      </xdr:nvCxnSpPr>
      <xdr:spPr>
        <a:xfrm>
          <a:off x="14401800" y="15288684"/>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27093</xdr:rowOff>
    </xdr:from>
    <xdr:to>
      <xdr:col>22</xdr:col>
      <xdr:colOff>254000</xdr:colOff>
      <xdr:row>89</xdr:row>
      <xdr:rowOff>128693</xdr:rowOff>
    </xdr:to>
    <xdr:sp macro="" textlink="">
      <xdr:nvSpPr>
        <xdr:cNvPr id="259" name="フローチャート : 判断 258"/>
        <xdr:cNvSpPr/>
      </xdr:nvSpPr>
      <xdr:spPr>
        <a:xfrm>
          <a:off x="15240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60" name="テキスト ボックス 259"/>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39793</xdr:rowOff>
    </xdr:from>
    <xdr:to>
      <xdr:col>21</xdr:col>
      <xdr:colOff>0</xdr:colOff>
      <xdr:row>89</xdr:row>
      <xdr:rowOff>29634</xdr:rowOff>
    </xdr:to>
    <xdr:cxnSp macro="">
      <xdr:nvCxnSpPr>
        <xdr:cNvPr id="261" name="直線コネクタ 260"/>
        <xdr:cNvCxnSpPr/>
      </xdr:nvCxnSpPr>
      <xdr:spPr>
        <a:xfrm>
          <a:off x="13512800" y="14613043"/>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43180</xdr:rowOff>
    </xdr:from>
    <xdr:to>
      <xdr:col>21</xdr:col>
      <xdr:colOff>50800</xdr:colOff>
      <xdr:row>89</xdr:row>
      <xdr:rowOff>144780</xdr:rowOff>
    </xdr:to>
    <xdr:sp macro="" textlink="">
      <xdr:nvSpPr>
        <xdr:cNvPr id="262" name="フローチャート : 判断 261"/>
        <xdr:cNvSpPr/>
      </xdr:nvSpPr>
      <xdr:spPr>
        <a:xfrm>
          <a:off x="14351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129557</xdr:rowOff>
    </xdr:from>
    <xdr:ext cx="762000" cy="259045"/>
    <xdr:sp macro="" textlink="">
      <xdr:nvSpPr>
        <xdr:cNvPr id="263" name="テキスト ボックス 262"/>
        <xdr:cNvSpPr txBox="1"/>
      </xdr:nvSpPr>
      <xdr:spPr>
        <a:xfrm>
          <a:off x="14020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64" name="フローチャート :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1" name="円/楕円 270"/>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2"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10584</xdr:rowOff>
    </xdr:from>
    <xdr:to>
      <xdr:col>23</xdr:col>
      <xdr:colOff>457200</xdr:colOff>
      <xdr:row>86</xdr:row>
      <xdr:rowOff>112184</xdr:rowOff>
    </xdr:to>
    <xdr:sp macro="" textlink="">
      <xdr:nvSpPr>
        <xdr:cNvPr id="273" name="円/楕円 272"/>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96961</xdr:rowOff>
    </xdr:from>
    <xdr:ext cx="736600" cy="259045"/>
    <xdr:sp macro="" textlink="">
      <xdr:nvSpPr>
        <xdr:cNvPr id="274" name="テキスト ボックス 27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155787</xdr:rowOff>
    </xdr:from>
    <xdr:to>
      <xdr:col>22</xdr:col>
      <xdr:colOff>254000</xdr:colOff>
      <xdr:row>90</xdr:row>
      <xdr:rowOff>85937</xdr:rowOff>
    </xdr:to>
    <xdr:sp macro="" textlink="">
      <xdr:nvSpPr>
        <xdr:cNvPr id="275" name="円/楕円 274"/>
        <xdr:cNvSpPr/>
      </xdr:nvSpPr>
      <xdr:spPr>
        <a:xfrm>
          <a:off x="15240000" y="1541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70714</xdr:rowOff>
    </xdr:from>
    <xdr:ext cx="762000" cy="259045"/>
    <xdr:sp macro="" textlink="">
      <xdr:nvSpPr>
        <xdr:cNvPr id="276" name="テキスト ボックス 275"/>
        <xdr:cNvSpPr txBox="1"/>
      </xdr:nvSpPr>
      <xdr:spPr>
        <a:xfrm>
          <a:off x="14909800" y="1550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7" name="円/楕円 276"/>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90611</xdr:rowOff>
    </xdr:from>
    <xdr:ext cx="762000" cy="259045"/>
    <xdr:sp macro="" textlink="">
      <xdr:nvSpPr>
        <xdr:cNvPr id="278" name="テキスト ボックス 277"/>
        <xdr:cNvSpPr txBox="1"/>
      </xdr:nvSpPr>
      <xdr:spPr>
        <a:xfrm>
          <a:off x="14020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160443</xdr:rowOff>
    </xdr:from>
    <xdr:to>
      <xdr:col>19</xdr:col>
      <xdr:colOff>533400</xdr:colOff>
      <xdr:row>85</xdr:row>
      <xdr:rowOff>90593</xdr:rowOff>
    </xdr:to>
    <xdr:sp macro="" textlink="">
      <xdr:nvSpPr>
        <xdr:cNvPr id="279" name="円/楕円 278"/>
        <xdr:cNvSpPr/>
      </xdr:nvSpPr>
      <xdr:spPr>
        <a:xfrm>
          <a:off x="13462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100770</xdr:rowOff>
    </xdr:from>
    <xdr:ext cx="762000" cy="259045"/>
    <xdr:sp macro="" textlink="">
      <xdr:nvSpPr>
        <xdr:cNvPr id="280" name="テキスト ボックス 279"/>
        <xdr:cNvSpPr txBox="1"/>
      </xdr:nvSpPr>
      <xdr:spPr>
        <a:xfrm>
          <a:off x="13131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行政需要の増加、積極的な政策展開に伴い平成当初から数年間で職員数は大幅に増加した。退職不補充、第</a:t>
          </a:r>
          <a:r>
            <a:rPr kumimoji="1" lang="en-US" altLang="ja-JP" sz="1300">
              <a:latin typeface="ＭＳ Ｐゴシック"/>
            </a:rPr>
            <a:t>3</a:t>
          </a:r>
          <a:r>
            <a:rPr kumimoji="1" lang="ja-JP" altLang="en-US" sz="1300">
              <a:latin typeface="ＭＳ Ｐゴシック"/>
            </a:rPr>
            <a:t>セクターへの派遣により現在の比較において類似団体を下回る数値となった。今後も適切な定員管理計画の推進に努めていく。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10" name="直線コネクタ 309"/>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11"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12" name="直線コネクタ 311"/>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13"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4" name="直線コネクタ 313"/>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27023</xdr:rowOff>
    </xdr:from>
    <xdr:to>
      <xdr:col>24</xdr:col>
      <xdr:colOff>558800</xdr:colOff>
      <xdr:row>62</xdr:row>
      <xdr:rowOff>27023</xdr:rowOff>
    </xdr:to>
    <xdr:cxnSp macro="">
      <xdr:nvCxnSpPr>
        <xdr:cNvPr id="315" name="直線コネクタ 314"/>
        <xdr:cNvCxnSpPr/>
      </xdr:nvCxnSpPr>
      <xdr:spPr>
        <a:xfrm>
          <a:off x="16179800" y="1065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6"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7" name="フローチャート : 判断 316"/>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27023</xdr:rowOff>
    </xdr:from>
    <xdr:to>
      <xdr:col>23</xdr:col>
      <xdr:colOff>406400</xdr:colOff>
      <xdr:row>62</xdr:row>
      <xdr:rowOff>79304</xdr:rowOff>
    </xdr:to>
    <xdr:cxnSp macro="">
      <xdr:nvCxnSpPr>
        <xdr:cNvPr id="318" name="直線コネクタ 317"/>
        <xdr:cNvCxnSpPr/>
      </xdr:nvCxnSpPr>
      <xdr:spPr>
        <a:xfrm flipV="1">
          <a:off x="15290800" y="10656923"/>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9" name="フローチャート : 判断 318"/>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20" name="テキスト ボックス 319"/>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79304</xdr:rowOff>
    </xdr:from>
    <xdr:to>
      <xdr:col>22</xdr:col>
      <xdr:colOff>203200</xdr:colOff>
      <xdr:row>62</xdr:row>
      <xdr:rowOff>88688</xdr:rowOff>
    </xdr:to>
    <xdr:cxnSp macro="">
      <xdr:nvCxnSpPr>
        <xdr:cNvPr id="321" name="直線コネクタ 320"/>
        <xdr:cNvCxnSpPr/>
      </xdr:nvCxnSpPr>
      <xdr:spPr>
        <a:xfrm flipV="1">
          <a:off x="14401800" y="1070920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2" name="フローチャート : 判断 321"/>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23" name="テキスト ボックス 322"/>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81986</xdr:rowOff>
    </xdr:from>
    <xdr:to>
      <xdr:col>21</xdr:col>
      <xdr:colOff>0</xdr:colOff>
      <xdr:row>62</xdr:row>
      <xdr:rowOff>88688</xdr:rowOff>
    </xdr:to>
    <xdr:cxnSp macro="">
      <xdr:nvCxnSpPr>
        <xdr:cNvPr id="324" name="直線コネクタ 323"/>
        <xdr:cNvCxnSpPr/>
      </xdr:nvCxnSpPr>
      <xdr:spPr>
        <a:xfrm>
          <a:off x="13512800" y="10711886"/>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5" name="フローチャート : 判断 324"/>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6" name="テキスト ボックス 325"/>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7" name="フローチャート : 判断 326"/>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8" name="テキスト ボックス 327"/>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147673</xdr:rowOff>
    </xdr:from>
    <xdr:to>
      <xdr:col>24</xdr:col>
      <xdr:colOff>609600</xdr:colOff>
      <xdr:row>62</xdr:row>
      <xdr:rowOff>77823</xdr:rowOff>
    </xdr:to>
    <xdr:sp macro="" textlink="">
      <xdr:nvSpPr>
        <xdr:cNvPr id="334" name="円/楕円 333"/>
        <xdr:cNvSpPr/>
      </xdr:nvSpPr>
      <xdr:spPr>
        <a:xfrm>
          <a:off x="16967200" y="106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164200</xdr:rowOff>
    </xdr:from>
    <xdr:ext cx="762000" cy="259045"/>
    <xdr:sp macro="" textlink="">
      <xdr:nvSpPr>
        <xdr:cNvPr id="335" name="定員管理の状況該当値テキスト"/>
        <xdr:cNvSpPr txBox="1"/>
      </xdr:nvSpPr>
      <xdr:spPr>
        <a:xfrm>
          <a:off x="17106900" y="1045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147673</xdr:rowOff>
    </xdr:from>
    <xdr:to>
      <xdr:col>23</xdr:col>
      <xdr:colOff>457200</xdr:colOff>
      <xdr:row>62</xdr:row>
      <xdr:rowOff>77823</xdr:rowOff>
    </xdr:to>
    <xdr:sp macro="" textlink="">
      <xdr:nvSpPr>
        <xdr:cNvPr id="336" name="円/楕円 335"/>
        <xdr:cNvSpPr/>
      </xdr:nvSpPr>
      <xdr:spPr>
        <a:xfrm>
          <a:off x="16129000" y="106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88000</xdr:rowOff>
    </xdr:from>
    <xdr:ext cx="736600" cy="259045"/>
    <xdr:sp macro="" textlink="">
      <xdr:nvSpPr>
        <xdr:cNvPr id="337" name="テキスト ボックス 336"/>
        <xdr:cNvSpPr txBox="1"/>
      </xdr:nvSpPr>
      <xdr:spPr>
        <a:xfrm>
          <a:off x="15798800" y="1037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28504</xdr:rowOff>
    </xdr:from>
    <xdr:to>
      <xdr:col>22</xdr:col>
      <xdr:colOff>254000</xdr:colOff>
      <xdr:row>62</xdr:row>
      <xdr:rowOff>130104</xdr:rowOff>
    </xdr:to>
    <xdr:sp macro="" textlink="">
      <xdr:nvSpPr>
        <xdr:cNvPr id="338" name="円/楕円 337"/>
        <xdr:cNvSpPr/>
      </xdr:nvSpPr>
      <xdr:spPr>
        <a:xfrm>
          <a:off x="15240000" y="1065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140281</xdr:rowOff>
    </xdr:from>
    <xdr:ext cx="762000" cy="259045"/>
    <xdr:sp macro="" textlink="">
      <xdr:nvSpPr>
        <xdr:cNvPr id="339" name="テキスト ボックス 338"/>
        <xdr:cNvSpPr txBox="1"/>
      </xdr:nvSpPr>
      <xdr:spPr>
        <a:xfrm>
          <a:off x="14909800" y="1042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37888</xdr:rowOff>
    </xdr:from>
    <xdr:to>
      <xdr:col>21</xdr:col>
      <xdr:colOff>50800</xdr:colOff>
      <xdr:row>62</xdr:row>
      <xdr:rowOff>139488</xdr:rowOff>
    </xdr:to>
    <xdr:sp macro="" textlink="">
      <xdr:nvSpPr>
        <xdr:cNvPr id="340" name="円/楕円 339"/>
        <xdr:cNvSpPr/>
      </xdr:nvSpPr>
      <xdr:spPr>
        <a:xfrm>
          <a:off x="14351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149665</xdr:rowOff>
    </xdr:from>
    <xdr:ext cx="762000" cy="259045"/>
    <xdr:sp macro="" textlink="">
      <xdr:nvSpPr>
        <xdr:cNvPr id="341" name="テキスト ボックス 340"/>
        <xdr:cNvSpPr txBox="1"/>
      </xdr:nvSpPr>
      <xdr:spPr>
        <a:xfrm>
          <a:off x="14020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31186</xdr:rowOff>
    </xdr:from>
    <xdr:to>
      <xdr:col>19</xdr:col>
      <xdr:colOff>533400</xdr:colOff>
      <xdr:row>62</xdr:row>
      <xdr:rowOff>132786</xdr:rowOff>
    </xdr:to>
    <xdr:sp macro="" textlink="">
      <xdr:nvSpPr>
        <xdr:cNvPr id="342" name="円/楕円 341"/>
        <xdr:cNvSpPr/>
      </xdr:nvSpPr>
      <xdr:spPr>
        <a:xfrm>
          <a:off x="13462000" y="10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142963</xdr:rowOff>
    </xdr:from>
    <xdr:ext cx="762000" cy="259045"/>
    <xdr:sp macro="" textlink="">
      <xdr:nvSpPr>
        <xdr:cNvPr id="343" name="テキスト ボックス 342"/>
        <xdr:cNvSpPr txBox="1"/>
      </xdr:nvSpPr>
      <xdr:spPr>
        <a:xfrm>
          <a:off x="13131800" y="1042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地方債の元利償還</a:t>
          </a:r>
          <a:r>
            <a:rPr kumimoji="1" lang="ja-JP" altLang="en-US" sz="1300">
              <a:solidFill>
                <a:schemeClr val="dk1"/>
              </a:solidFill>
              <a:effectLst/>
              <a:latin typeface="+mn-lt"/>
              <a:ea typeface="+mn-ea"/>
              <a:cs typeface="+mn-cs"/>
            </a:rPr>
            <a:t>金の減少</a:t>
          </a:r>
          <a:r>
            <a:rPr kumimoji="1" lang="ja-JP" altLang="ja-JP" sz="1300">
              <a:solidFill>
                <a:schemeClr val="dk1"/>
              </a:solidFill>
              <a:effectLst/>
              <a:latin typeface="+mn-lt"/>
              <a:ea typeface="+mn-ea"/>
              <a:cs typeface="+mn-cs"/>
            </a:rPr>
            <a:t>により単年度で</a:t>
          </a:r>
          <a:r>
            <a:rPr kumimoji="1" lang="en-US" altLang="ja-JP" sz="1300">
              <a:solidFill>
                <a:schemeClr val="dk1"/>
              </a:solidFill>
              <a:effectLst/>
              <a:latin typeface="+mn-lt"/>
              <a:ea typeface="+mn-ea"/>
              <a:cs typeface="+mn-cs"/>
            </a:rPr>
            <a:t>1.23</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ヵ年平均では、</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今後は、元利償還</a:t>
          </a:r>
          <a:r>
            <a:rPr kumimoji="1" lang="ja-JP" altLang="en-US" sz="1300">
              <a:solidFill>
                <a:schemeClr val="dk1"/>
              </a:solidFill>
              <a:effectLst/>
              <a:latin typeface="+mn-lt"/>
              <a:ea typeface="+mn-ea"/>
              <a:cs typeface="+mn-cs"/>
            </a:rPr>
            <a:t>額</a:t>
          </a:r>
          <a:r>
            <a:rPr kumimoji="1" lang="ja-JP" altLang="ja-JP" sz="1300">
              <a:solidFill>
                <a:schemeClr val="dk1"/>
              </a:solidFill>
              <a:effectLst/>
              <a:latin typeface="+mn-lt"/>
              <a:ea typeface="+mn-ea"/>
              <a:cs typeface="+mn-cs"/>
            </a:rPr>
            <a:t>も</a:t>
          </a:r>
          <a:r>
            <a:rPr kumimoji="1" lang="ja-JP" altLang="en-US" sz="1300">
              <a:solidFill>
                <a:schemeClr val="dk1"/>
              </a:solidFill>
              <a:effectLst/>
              <a:latin typeface="+mn-lt"/>
              <a:ea typeface="+mn-ea"/>
              <a:cs typeface="+mn-cs"/>
            </a:rPr>
            <a:t>ピークを超えており、</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傾向</a:t>
          </a:r>
          <a:r>
            <a:rPr kumimoji="1" lang="ja-JP" altLang="ja-JP" sz="1300">
              <a:solidFill>
                <a:schemeClr val="dk1"/>
              </a:solidFill>
              <a:effectLst/>
              <a:latin typeface="+mn-lt"/>
              <a:ea typeface="+mn-ea"/>
              <a:cs typeface="+mn-cs"/>
            </a:rPr>
            <a:t>が見込まれているが、引き続き公営企業会計、一部事務組合も含めより一層効率的かつ健全な運営に努め、適正範囲を維持していく。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72" name="直線コネクタ 371"/>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73"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4" name="直線コネクタ 373"/>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5"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6" name="直線コネクタ 375"/>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39</xdr:row>
      <xdr:rowOff>73237</xdr:rowOff>
    </xdr:to>
    <xdr:cxnSp macro="">
      <xdr:nvCxnSpPr>
        <xdr:cNvPr id="377" name="直線コネクタ 376"/>
        <xdr:cNvCxnSpPr/>
      </xdr:nvCxnSpPr>
      <xdr:spPr>
        <a:xfrm flipV="1">
          <a:off x="16179800" y="67437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8"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9" name="フローチャート : 判断 378"/>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73237</xdr:rowOff>
    </xdr:to>
    <xdr:cxnSp macro="">
      <xdr:nvCxnSpPr>
        <xdr:cNvPr id="380" name="直線コネクタ 379"/>
        <xdr:cNvCxnSpPr/>
      </xdr:nvCxnSpPr>
      <xdr:spPr>
        <a:xfrm>
          <a:off x="15290800" y="67437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1" name="フローチャート : 判断 380"/>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82" name="テキスト ボックス 381"/>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49106</xdr:rowOff>
    </xdr:from>
    <xdr:to>
      <xdr:col>22</xdr:col>
      <xdr:colOff>203200</xdr:colOff>
      <xdr:row>39</xdr:row>
      <xdr:rowOff>57150</xdr:rowOff>
    </xdr:to>
    <xdr:cxnSp macro="">
      <xdr:nvCxnSpPr>
        <xdr:cNvPr id="383" name="直線コネクタ 382"/>
        <xdr:cNvCxnSpPr/>
      </xdr:nvCxnSpPr>
      <xdr:spPr>
        <a:xfrm>
          <a:off x="14401800" y="673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4" name="フローチャート : 判断 383"/>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5" name="テキスト ボックス 384"/>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49106</xdr:rowOff>
    </xdr:from>
    <xdr:to>
      <xdr:col>21</xdr:col>
      <xdr:colOff>0</xdr:colOff>
      <xdr:row>39</xdr:row>
      <xdr:rowOff>89323</xdr:rowOff>
    </xdr:to>
    <xdr:cxnSp macro="">
      <xdr:nvCxnSpPr>
        <xdr:cNvPr id="386" name="直線コネクタ 385"/>
        <xdr:cNvCxnSpPr/>
      </xdr:nvCxnSpPr>
      <xdr:spPr>
        <a:xfrm flipV="1">
          <a:off x="13512800" y="673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7" name="フローチャート : 判断 386"/>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8" name="テキスト ボックス 387"/>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9" name="フローチャート :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6" name="円/楕円 39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22437</xdr:rowOff>
    </xdr:from>
    <xdr:to>
      <xdr:col>23</xdr:col>
      <xdr:colOff>457200</xdr:colOff>
      <xdr:row>39</xdr:row>
      <xdr:rowOff>124037</xdr:rowOff>
    </xdr:to>
    <xdr:sp macro="" textlink="">
      <xdr:nvSpPr>
        <xdr:cNvPr id="398" name="円/楕円 397"/>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134214</xdr:rowOff>
    </xdr:from>
    <xdr:ext cx="736600" cy="259045"/>
    <xdr:sp macro="" textlink="">
      <xdr:nvSpPr>
        <xdr:cNvPr id="399" name="テキスト ボックス 398"/>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0" name="円/楕円 399"/>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1" name="テキスト ボックス 400"/>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169756</xdr:rowOff>
    </xdr:from>
    <xdr:to>
      <xdr:col>21</xdr:col>
      <xdr:colOff>50800</xdr:colOff>
      <xdr:row>39</xdr:row>
      <xdr:rowOff>99906</xdr:rowOff>
    </xdr:to>
    <xdr:sp macro="" textlink="">
      <xdr:nvSpPr>
        <xdr:cNvPr id="402" name="円/楕円 401"/>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110083</xdr:rowOff>
    </xdr:from>
    <xdr:ext cx="762000" cy="259045"/>
    <xdr:sp macro="" textlink="">
      <xdr:nvSpPr>
        <xdr:cNvPr id="403" name="テキスト ボックス 402"/>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38523</xdr:rowOff>
    </xdr:from>
    <xdr:to>
      <xdr:col>19</xdr:col>
      <xdr:colOff>533400</xdr:colOff>
      <xdr:row>39</xdr:row>
      <xdr:rowOff>140123</xdr:rowOff>
    </xdr:to>
    <xdr:sp macro="" textlink="">
      <xdr:nvSpPr>
        <xdr:cNvPr id="404" name="円/楕円 403"/>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150300</xdr:rowOff>
    </xdr:from>
    <xdr:ext cx="762000" cy="259045"/>
    <xdr:sp macro="" textlink="">
      <xdr:nvSpPr>
        <xdr:cNvPr id="405" name="テキスト ボックス 404"/>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300">
            <a:effectLst/>
          </a:endParaRPr>
        </a:p>
        <a:p>
          <a:r>
            <a:rPr kumimoji="1" lang="ja-JP" altLang="ja-JP"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下水道会計への繰出金のうち、公債費相当分の減</a:t>
          </a:r>
          <a:r>
            <a:rPr kumimoji="1" lang="ja-JP" altLang="ja-JP" sz="1300">
              <a:solidFill>
                <a:schemeClr val="dk1"/>
              </a:solidFill>
              <a:effectLst/>
              <a:latin typeface="+mn-lt"/>
              <a:ea typeface="+mn-ea"/>
              <a:cs typeface="+mn-cs"/>
            </a:rPr>
            <a:t>、標準財政規模の</a:t>
          </a:r>
          <a:r>
            <a:rPr kumimoji="1" lang="ja-JP" altLang="en-US" sz="1300">
              <a:solidFill>
                <a:schemeClr val="dk1"/>
              </a:solidFill>
              <a:effectLst/>
              <a:latin typeface="+mn-lt"/>
              <a:ea typeface="+mn-ea"/>
              <a:cs typeface="+mn-cs"/>
            </a:rPr>
            <a:t>若干</a:t>
          </a:r>
          <a:r>
            <a:rPr kumimoji="1" lang="ja-JP" altLang="ja-JP" sz="1300">
              <a:solidFill>
                <a:schemeClr val="dk1"/>
              </a:solidFill>
              <a:effectLst/>
              <a:latin typeface="+mn-lt"/>
              <a:ea typeface="+mn-ea"/>
              <a:cs typeface="+mn-cs"/>
            </a:rPr>
            <a:t>増などから</a:t>
          </a:r>
          <a:r>
            <a:rPr kumimoji="1" lang="en-US" altLang="ja-JP" sz="1300">
              <a:solidFill>
                <a:schemeClr val="dk1"/>
              </a:solidFill>
              <a:effectLst/>
              <a:latin typeface="+mn-lt"/>
              <a:ea typeface="+mn-ea"/>
              <a:cs typeface="+mn-cs"/>
            </a:rPr>
            <a:t>0.9</a:t>
          </a:r>
          <a:r>
            <a:rPr kumimoji="1" lang="ja-JP" altLang="ja-JP" sz="1300">
              <a:solidFill>
                <a:schemeClr val="dk1"/>
              </a:solidFill>
              <a:effectLst/>
              <a:latin typeface="+mn-lt"/>
              <a:ea typeface="+mn-ea"/>
              <a:cs typeface="+mn-cs"/>
            </a:rPr>
            <a:t>ポイント改善となった。引き続き、計画的な地方債活用に努め、土地開発公社土地代金の償還計画に沿った確実な履行や、公営企業、一部事務組合等の運営状況に留意するとともに計画的に基金の増加を図り、住民負担の軽減・世代間の公平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32" name="直線コネクタ 431"/>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33"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4" name="直線コネクタ 433"/>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169520</xdr:rowOff>
    </xdr:from>
    <xdr:to>
      <xdr:col>24</xdr:col>
      <xdr:colOff>558800</xdr:colOff>
      <xdr:row>15</xdr:row>
      <xdr:rowOff>2413</xdr:rowOff>
    </xdr:to>
    <xdr:cxnSp macro="">
      <xdr:nvCxnSpPr>
        <xdr:cNvPr id="437" name="直線コネクタ 436"/>
        <xdr:cNvCxnSpPr/>
      </xdr:nvCxnSpPr>
      <xdr:spPr>
        <a:xfrm flipV="1">
          <a:off x="16179800" y="2569820"/>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35653</xdr:rowOff>
    </xdr:from>
    <xdr:ext cx="762000" cy="259045"/>
    <xdr:sp macro="" textlink="">
      <xdr:nvSpPr>
        <xdr:cNvPr id="438" name="将来負担の状況平均値テキスト"/>
        <xdr:cNvSpPr txBox="1"/>
      </xdr:nvSpPr>
      <xdr:spPr>
        <a:xfrm>
          <a:off x="17106900" y="2607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9" name="フローチャート : 判断 438"/>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2413</xdr:rowOff>
    </xdr:from>
    <xdr:to>
      <xdr:col>23</xdr:col>
      <xdr:colOff>406400</xdr:colOff>
      <xdr:row>15</xdr:row>
      <xdr:rowOff>84938</xdr:rowOff>
    </xdr:to>
    <xdr:cxnSp macro="">
      <xdr:nvCxnSpPr>
        <xdr:cNvPr id="440" name="直線コネクタ 439"/>
        <xdr:cNvCxnSpPr/>
      </xdr:nvCxnSpPr>
      <xdr:spPr>
        <a:xfrm flipV="1">
          <a:off x="15290800" y="2574163"/>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41" name="フローチャート : 判断 440"/>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42" name="テキスト ボックス 441"/>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80112</xdr:rowOff>
    </xdr:from>
    <xdr:to>
      <xdr:col>22</xdr:col>
      <xdr:colOff>203200</xdr:colOff>
      <xdr:row>15</xdr:row>
      <xdr:rowOff>84938</xdr:rowOff>
    </xdr:to>
    <xdr:cxnSp macro="">
      <xdr:nvCxnSpPr>
        <xdr:cNvPr id="443" name="直線コネクタ 442"/>
        <xdr:cNvCxnSpPr/>
      </xdr:nvCxnSpPr>
      <xdr:spPr>
        <a:xfrm>
          <a:off x="14401800" y="26518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4" name="フローチャート : 判断 443"/>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5" name="テキスト ボックス 444"/>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80112</xdr:rowOff>
    </xdr:from>
    <xdr:to>
      <xdr:col>21</xdr:col>
      <xdr:colOff>0</xdr:colOff>
      <xdr:row>15</xdr:row>
      <xdr:rowOff>130302</xdr:rowOff>
    </xdr:to>
    <xdr:cxnSp macro="">
      <xdr:nvCxnSpPr>
        <xdr:cNvPr id="446" name="直線コネクタ 445"/>
        <xdr:cNvCxnSpPr/>
      </xdr:nvCxnSpPr>
      <xdr:spPr>
        <a:xfrm flipV="1">
          <a:off x="13512800" y="265186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7" name="フローチャート : 判断 446"/>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8" name="テキスト ボックス 447"/>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9" name="フローチャート : 判断 448"/>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50" name="テキスト ボックス 449"/>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118720</xdr:rowOff>
    </xdr:from>
    <xdr:to>
      <xdr:col>24</xdr:col>
      <xdr:colOff>609600</xdr:colOff>
      <xdr:row>15</xdr:row>
      <xdr:rowOff>48870</xdr:rowOff>
    </xdr:to>
    <xdr:sp macro="" textlink="">
      <xdr:nvSpPr>
        <xdr:cNvPr id="456" name="円/楕円 455"/>
        <xdr:cNvSpPr/>
      </xdr:nvSpPr>
      <xdr:spPr>
        <a:xfrm>
          <a:off x="16967200" y="25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39997</xdr:rowOff>
    </xdr:from>
    <xdr:ext cx="762000" cy="259045"/>
    <xdr:sp macro="" textlink="">
      <xdr:nvSpPr>
        <xdr:cNvPr id="457" name="将来負担の状況該当値テキスト"/>
        <xdr:cNvSpPr txBox="1"/>
      </xdr:nvSpPr>
      <xdr:spPr>
        <a:xfrm>
          <a:off x="17106900" y="244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123063</xdr:rowOff>
    </xdr:from>
    <xdr:to>
      <xdr:col>23</xdr:col>
      <xdr:colOff>457200</xdr:colOff>
      <xdr:row>15</xdr:row>
      <xdr:rowOff>53213</xdr:rowOff>
    </xdr:to>
    <xdr:sp macro="" textlink="">
      <xdr:nvSpPr>
        <xdr:cNvPr id="458" name="円/楕円 457"/>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63390</xdr:rowOff>
    </xdr:from>
    <xdr:ext cx="736600" cy="259045"/>
    <xdr:sp macro="" textlink="">
      <xdr:nvSpPr>
        <xdr:cNvPr id="459" name="テキスト ボックス 458"/>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34138</xdr:rowOff>
    </xdr:from>
    <xdr:to>
      <xdr:col>22</xdr:col>
      <xdr:colOff>254000</xdr:colOff>
      <xdr:row>15</xdr:row>
      <xdr:rowOff>135738</xdr:rowOff>
    </xdr:to>
    <xdr:sp macro="" textlink="">
      <xdr:nvSpPr>
        <xdr:cNvPr id="460" name="円/楕円 459"/>
        <xdr:cNvSpPr/>
      </xdr:nvSpPr>
      <xdr:spPr>
        <a:xfrm>
          <a:off x="15240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145915</xdr:rowOff>
    </xdr:from>
    <xdr:ext cx="762000" cy="259045"/>
    <xdr:sp macro="" textlink="">
      <xdr:nvSpPr>
        <xdr:cNvPr id="461" name="テキスト ボックス 460"/>
        <xdr:cNvSpPr txBox="1"/>
      </xdr:nvSpPr>
      <xdr:spPr>
        <a:xfrm>
          <a:off x="14909800" y="237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29312</xdr:rowOff>
    </xdr:from>
    <xdr:to>
      <xdr:col>21</xdr:col>
      <xdr:colOff>50800</xdr:colOff>
      <xdr:row>15</xdr:row>
      <xdr:rowOff>130912</xdr:rowOff>
    </xdr:to>
    <xdr:sp macro="" textlink="">
      <xdr:nvSpPr>
        <xdr:cNvPr id="462" name="円/楕円 461"/>
        <xdr:cNvSpPr/>
      </xdr:nvSpPr>
      <xdr:spPr>
        <a:xfrm>
          <a:off x="14351000" y="26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141089</xdr:rowOff>
    </xdr:from>
    <xdr:ext cx="762000" cy="259045"/>
    <xdr:sp macro="" textlink="">
      <xdr:nvSpPr>
        <xdr:cNvPr id="463" name="テキスト ボックス 462"/>
        <xdr:cNvSpPr txBox="1"/>
      </xdr:nvSpPr>
      <xdr:spPr>
        <a:xfrm>
          <a:off x="14020800" y="236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79502</xdr:rowOff>
    </xdr:from>
    <xdr:to>
      <xdr:col>19</xdr:col>
      <xdr:colOff>533400</xdr:colOff>
      <xdr:row>16</xdr:row>
      <xdr:rowOff>9652</xdr:rowOff>
    </xdr:to>
    <xdr:sp macro="" textlink="">
      <xdr:nvSpPr>
        <xdr:cNvPr id="464" name="円/楕円 463"/>
        <xdr:cNvSpPr/>
      </xdr:nvSpPr>
      <xdr:spPr>
        <a:xfrm>
          <a:off x="13462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19829</xdr:rowOff>
    </xdr:from>
    <xdr:ext cx="762000" cy="259045"/>
    <xdr:sp macro="" textlink="">
      <xdr:nvSpPr>
        <xdr:cNvPr id="465" name="テキスト ボックス 464"/>
        <xdr:cNvSpPr txBox="1"/>
      </xdr:nvSpPr>
      <xdr:spPr>
        <a:xfrm>
          <a:off x="13131800" y="24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東京都日の出町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17,062
16,981
28.07
9,096,201
8,832,895
229,346
4,133,318
6,066,980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24.6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職員給は、これまで行政改革として取り組んだ削減措置（地域手当削減等）を実施してきたほか、最小限の退職補充（採用調整）により職員数は減少しており、指標も改善傾向にある。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26</a:t>
          </a:r>
          <a:r>
            <a:rPr kumimoji="1" lang="ja-JP" altLang="en-US" sz="1200">
              <a:latin typeface="ＭＳ Ｐゴシック"/>
            </a:rPr>
            <a:t>年度においては、昨年度増額傾向であった時間外勤務手当が職員の努力により減額となり、行政改革の取り組みとして継続的に見直し、対策を講じている影響もあり、</a:t>
          </a:r>
          <a:r>
            <a:rPr kumimoji="1" lang="en-US" altLang="ja-JP" sz="1200">
              <a:latin typeface="ＭＳ Ｐゴシック"/>
            </a:rPr>
            <a:t>0.2</a:t>
          </a:r>
          <a:r>
            <a:rPr kumimoji="1" lang="ja-JP" altLang="en-US" sz="1200">
              <a:latin typeface="ＭＳ Ｐゴシック"/>
            </a:rPr>
            <a:t>ポイント改善した。</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5842</xdr:rowOff>
    </xdr:from>
    <xdr:to>
      <xdr:col>7</xdr:col>
      <xdr:colOff>15875</xdr:colOff>
      <xdr:row>39</xdr:row>
      <xdr:rowOff>14986</xdr:rowOff>
    </xdr:to>
    <xdr:cxnSp macro="">
      <xdr:nvCxnSpPr>
        <xdr:cNvPr id="62" name="直線コネクタ 61"/>
        <xdr:cNvCxnSpPr/>
      </xdr:nvCxnSpPr>
      <xdr:spPr>
        <a:xfrm flipV="1">
          <a:off x="3987800" y="66923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14986</xdr:rowOff>
    </xdr:from>
    <xdr:to>
      <xdr:col>5</xdr:col>
      <xdr:colOff>549275</xdr:colOff>
      <xdr:row>39</xdr:row>
      <xdr:rowOff>101854</xdr:rowOff>
    </xdr:to>
    <xdr:cxnSp macro="">
      <xdr:nvCxnSpPr>
        <xdr:cNvPr id="65" name="直線コネクタ 64"/>
        <xdr:cNvCxnSpPr/>
      </xdr:nvCxnSpPr>
      <xdr:spPr>
        <a:xfrm flipV="1">
          <a:off x="3098800" y="67015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7" name="テキスト ボックス 66"/>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101854</xdr:rowOff>
    </xdr:from>
    <xdr:to>
      <xdr:col>4</xdr:col>
      <xdr:colOff>346075</xdr:colOff>
      <xdr:row>39</xdr:row>
      <xdr:rowOff>156718</xdr:rowOff>
    </xdr:to>
    <xdr:cxnSp macro="">
      <xdr:nvCxnSpPr>
        <xdr:cNvPr id="68" name="直線コネクタ 67"/>
        <xdr:cNvCxnSpPr/>
      </xdr:nvCxnSpPr>
      <xdr:spPr>
        <a:xfrm flipV="1">
          <a:off x="2209800" y="6788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0" name="テキスト ボックス 69"/>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129286</xdr:rowOff>
    </xdr:from>
    <xdr:to>
      <xdr:col>3</xdr:col>
      <xdr:colOff>142875</xdr:colOff>
      <xdr:row>39</xdr:row>
      <xdr:rowOff>156718</xdr:rowOff>
    </xdr:to>
    <xdr:cxnSp macro="">
      <xdr:nvCxnSpPr>
        <xdr:cNvPr id="71" name="直線コネクタ 70"/>
        <xdr:cNvCxnSpPr/>
      </xdr:nvCxnSpPr>
      <xdr:spPr>
        <a:xfrm>
          <a:off x="1320800" y="68158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126255</xdr:rowOff>
    </xdr:from>
    <xdr:ext cx="762000" cy="259045"/>
    <xdr:sp macro="" textlink="">
      <xdr:nvSpPr>
        <xdr:cNvPr id="73" name="テキスト ボックス 72"/>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5" name="テキスト ボックス 74"/>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126492</xdr:rowOff>
    </xdr:from>
    <xdr:to>
      <xdr:col>7</xdr:col>
      <xdr:colOff>66675</xdr:colOff>
      <xdr:row>39</xdr:row>
      <xdr:rowOff>56642</xdr:rowOff>
    </xdr:to>
    <xdr:sp macro="" textlink="">
      <xdr:nvSpPr>
        <xdr:cNvPr id="81" name="円/楕円 80"/>
        <xdr:cNvSpPr/>
      </xdr:nvSpPr>
      <xdr:spPr>
        <a:xfrm>
          <a:off x="4775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98569</xdr:rowOff>
    </xdr:from>
    <xdr:ext cx="762000" cy="259045"/>
    <xdr:sp macro="" textlink="">
      <xdr:nvSpPr>
        <xdr:cNvPr id="82" name="人件費該当値テキスト"/>
        <xdr:cNvSpPr txBox="1"/>
      </xdr:nvSpPr>
      <xdr:spPr>
        <a:xfrm>
          <a:off x="4914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135636</xdr:rowOff>
    </xdr:from>
    <xdr:to>
      <xdr:col>5</xdr:col>
      <xdr:colOff>600075</xdr:colOff>
      <xdr:row>39</xdr:row>
      <xdr:rowOff>65786</xdr:rowOff>
    </xdr:to>
    <xdr:sp macro="" textlink="">
      <xdr:nvSpPr>
        <xdr:cNvPr id="83" name="円/楕円 82"/>
        <xdr:cNvSpPr/>
      </xdr:nvSpPr>
      <xdr:spPr>
        <a:xfrm>
          <a:off x="3937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50563</xdr:rowOff>
    </xdr:from>
    <xdr:ext cx="736600" cy="259045"/>
    <xdr:sp macro="" textlink="">
      <xdr:nvSpPr>
        <xdr:cNvPr id="84" name="テキスト ボックス 83"/>
        <xdr:cNvSpPr txBox="1"/>
      </xdr:nvSpPr>
      <xdr:spPr>
        <a:xfrm>
          <a:off x="3606800" y="673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51054</xdr:rowOff>
    </xdr:from>
    <xdr:to>
      <xdr:col>4</xdr:col>
      <xdr:colOff>396875</xdr:colOff>
      <xdr:row>39</xdr:row>
      <xdr:rowOff>152654</xdr:rowOff>
    </xdr:to>
    <xdr:sp macro="" textlink="">
      <xdr:nvSpPr>
        <xdr:cNvPr id="85" name="円/楕円 84"/>
        <xdr:cNvSpPr/>
      </xdr:nvSpPr>
      <xdr:spPr>
        <a:xfrm>
          <a:off x="3048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137431</xdr:rowOff>
    </xdr:from>
    <xdr:ext cx="762000" cy="259045"/>
    <xdr:sp macro="" textlink="">
      <xdr:nvSpPr>
        <xdr:cNvPr id="86" name="テキスト ボックス 85"/>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105918</xdr:rowOff>
    </xdr:from>
    <xdr:to>
      <xdr:col>3</xdr:col>
      <xdr:colOff>193675</xdr:colOff>
      <xdr:row>40</xdr:row>
      <xdr:rowOff>36068</xdr:rowOff>
    </xdr:to>
    <xdr:sp macro="" textlink="">
      <xdr:nvSpPr>
        <xdr:cNvPr id="87" name="円/楕円 86"/>
        <xdr:cNvSpPr/>
      </xdr:nvSpPr>
      <xdr:spPr>
        <a:xfrm>
          <a:off x="2159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20845</xdr:rowOff>
    </xdr:from>
    <xdr:ext cx="762000" cy="259045"/>
    <xdr:sp macro="" textlink="">
      <xdr:nvSpPr>
        <xdr:cNvPr id="88" name="テキスト ボックス 87"/>
        <xdr:cNvSpPr txBox="1"/>
      </xdr:nvSpPr>
      <xdr:spPr>
        <a:xfrm>
          <a:off x="1828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78486</xdr:rowOff>
    </xdr:from>
    <xdr:to>
      <xdr:col>1</xdr:col>
      <xdr:colOff>676275</xdr:colOff>
      <xdr:row>40</xdr:row>
      <xdr:rowOff>8636</xdr:rowOff>
    </xdr:to>
    <xdr:sp macro="" textlink="">
      <xdr:nvSpPr>
        <xdr:cNvPr id="89" name="円/楕円 88"/>
        <xdr:cNvSpPr/>
      </xdr:nvSpPr>
      <xdr:spPr>
        <a:xfrm>
          <a:off x="1270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164863</xdr:rowOff>
    </xdr:from>
    <xdr:ext cx="762000" cy="259045"/>
    <xdr:sp macro="" textlink="">
      <xdr:nvSpPr>
        <xdr:cNvPr id="90" name="テキスト ボックス 89"/>
        <xdr:cNvSpPr txBox="1"/>
      </xdr:nvSpPr>
      <xdr:spPr>
        <a:xfrm>
          <a:off x="939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行政需要の増加に伴い事務経費が年々増加する中、指標も上昇傾向にある。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年度においては、</a:t>
          </a:r>
          <a:r>
            <a:rPr kumimoji="1" lang="en-US" altLang="ja-JP" sz="1300">
              <a:latin typeface="ＭＳ Ｐゴシック"/>
            </a:rPr>
            <a:t>4</a:t>
          </a:r>
          <a:r>
            <a:rPr kumimoji="1" lang="ja-JP" altLang="en-US" sz="1300">
              <a:latin typeface="ＭＳ Ｐゴシック"/>
            </a:rPr>
            <a:t>月からごみ戸別収集化が開始し、経常的な事務経費が更に増額し、指標としては</a:t>
          </a:r>
          <a:r>
            <a:rPr kumimoji="1" lang="en-US" altLang="ja-JP" sz="1300">
              <a:latin typeface="ＭＳ Ｐゴシック"/>
            </a:rPr>
            <a:t>1.3</a:t>
          </a:r>
          <a:r>
            <a:rPr kumimoji="1" lang="ja-JP" altLang="en-US" sz="1300">
              <a:latin typeface="ＭＳ Ｐゴシック"/>
            </a:rPr>
            <a:t>ポイント上昇した。</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84546</xdr:rowOff>
    </xdr:from>
    <xdr:to>
      <xdr:col>24</xdr:col>
      <xdr:colOff>31750</xdr:colOff>
      <xdr:row>16</xdr:row>
      <xdr:rowOff>169454</xdr:rowOff>
    </xdr:to>
    <xdr:cxnSp macro="">
      <xdr:nvCxnSpPr>
        <xdr:cNvPr id="125" name="直線コネクタ 124"/>
        <xdr:cNvCxnSpPr/>
      </xdr:nvCxnSpPr>
      <xdr:spPr>
        <a:xfrm>
          <a:off x="15671800" y="282774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130283</xdr:rowOff>
    </xdr:from>
    <xdr:ext cx="762000" cy="259045"/>
    <xdr:sp macro="" textlink="">
      <xdr:nvSpPr>
        <xdr:cNvPr id="126" name="物件費平均値テキスト"/>
        <xdr:cNvSpPr txBox="1"/>
      </xdr:nvSpPr>
      <xdr:spPr>
        <a:xfrm>
          <a:off x="16598900" y="253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84546</xdr:rowOff>
    </xdr:to>
    <xdr:cxnSp macro="">
      <xdr:nvCxnSpPr>
        <xdr:cNvPr id="128" name="直線コネクタ 127"/>
        <xdr:cNvCxnSpPr/>
      </xdr:nvCxnSpPr>
      <xdr:spPr>
        <a:xfrm>
          <a:off x="14782800" y="28016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51888</xdr:rowOff>
    </xdr:from>
    <xdr:to>
      <xdr:col>21</xdr:col>
      <xdr:colOff>361950</xdr:colOff>
      <xdr:row>16</xdr:row>
      <xdr:rowOff>58420</xdr:rowOff>
    </xdr:to>
    <xdr:cxnSp macro="">
      <xdr:nvCxnSpPr>
        <xdr:cNvPr id="131" name="直線コネクタ 130"/>
        <xdr:cNvCxnSpPr/>
      </xdr:nvCxnSpPr>
      <xdr:spPr>
        <a:xfrm>
          <a:off x="13893800" y="27950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3" name="テキスト ボックス 13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25763</xdr:rowOff>
    </xdr:from>
    <xdr:to>
      <xdr:col>20</xdr:col>
      <xdr:colOff>158750</xdr:colOff>
      <xdr:row>16</xdr:row>
      <xdr:rowOff>51888</xdr:rowOff>
    </xdr:to>
    <xdr:cxnSp macro="">
      <xdr:nvCxnSpPr>
        <xdr:cNvPr id="134" name="直線コネクタ 133"/>
        <xdr:cNvCxnSpPr/>
      </xdr:nvCxnSpPr>
      <xdr:spPr>
        <a:xfrm>
          <a:off x="13004800" y="2768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121030</xdr:rowOff>
    </xdr:from>
    <xdr:ext cx="762000" cy="259045"/>
    <xdr:sp macro="" textlink="">
      <xdr:nvSpPr>
        <xdr:cNvPr id="136" name="テキスト ボックス 135"/>
        <xdr:cNvSpPr txBox="1"/>
      </xdr:nvSpPr>
      <xdr:spPr>
        <a:xfrm>
          <a:off x="13512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101436</xdr:rowOff>
    </xdr:from>
    <xdr:ext cx="762000" cy="259045"/>
    <xdr:sp macro="" textlink="">
      <xdr:nvSpPr>
        <xdr:cNvPr id="138" name="テキスト ボックス 137"/>
        <xdr:cNvSpPr txBox="1"/>
      </xdr:nvSpPr>
      <xdr:spPr>
        <a:xfrm>
          <a:off x="12623800" y="233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4" name="円/楕円 143"/>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5" name="物件費該当値テキスト"/>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33746</xdr:rowOff>
    </xdr:from>
    <xdr:to>
      <xdr:col>22</xdr:col>
      <xdr:colOff>615950</xdr:colOff>
      <xdr:row>16</xdr:row>
      <xdr:rowOff>135346</xdr:rowOff>
    </xdr:to>
    <xdr:sp macro="" textlink="">
      <xdr:nvSpPr>
        <xdr:cNvPr id="146" name="円/楕円 145"/>
        <xdr:cNvSpPr/>
      </xdr:nvSpPr>
      <xdr:spPr>
        <a:xfrm>
          <a:off x="15621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120123</xdr:rowOff>
    </xdr:from>
    <xdr:ext cx="736600" cy="259045"/>
    <xdr:sp macro="" textlink="">
      <xdr:nvSpPr>
        <xdr:cNvPr id="147" name="テキスト ボックス 146"/>
        <xdr:cNvSpPr txBox="1"/>
      </xdr:nvSpPr>
      <xdr:spPr>
        <a:xfrm>
          <a:off x="15290800" y="2863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49" name="テキスト ボックス 14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1088</xdr:rowOff>
    </xdr:from>
    <xdr:to>
      <xdr:col>20</xdr:col>
      <xdr:colOff>209550</xdr:colOff>
      <xdr:row>16</xdr:row>
      <xdr:rowOff>102688</xdr:rowOff>
    </xdr:to>
    <xdr:sp macro="" textlink="">
      <xdr:nvSpPr>
        <xdr:cNvPr id="150" name="円/楕円 149"/>
        <xdr:cNvSpPr/>
      </xdr:nvSpPr>
      <xdr:spPr>
        <a:xfrm>
          <a:off x="13843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87465</xdr:rowOff>
    </xdr:from>
    <xdr:ext cx="762000" cy="259045"/>
    <xdr:sp macro="" textlink="">
      <xdr:nvSpPr>
        <xdr:cNvPr id="151" name="テキスト ボックス 150"/>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146413</xdr:rowOff>
    </xdr:from>
    <xdr:to>
      <xdr:col>19</xdr:col>
      <xdr:colOff>6350</xdr:colOff>
      <xdr:row>16</xdr:row>
      <xdr:rowOff>76563</xdr:rowOff>
    </xdr:to>
    <xdr:sp macro="" textlink="">
      <xdr:nvSpPr>
        <xdr:cNvPr id="152" name="円/楕円 151"/>
        <xdr:cNvSpPr/>
      </xdr:nvSpPr>
      <xdr:spPr>
        <a:xfrm>
          <a:off x="12954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61340</xdr:rowOff>
    </xdr:from>
    <xdr:ext cx="762000" cy="259045"/>
    <xdr:sp macro="" textlink="">
      <xdr:nvSpPr>
        <xdr:cNvPr id="153" name="テキスト ボックス 152"/>
        <xdr:cNvSpPr txBox="1"/>
      </xdr:nvSpPr>
      <xdr:spPr>
        <a:xfrm>
          <a:off x="12623800" y="28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政策による児童数の増加、法改正の影響による障がい者に対する自立支援給付費の増加が影響し、指標は年々上昇傾向にある。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26</a:t>
          </a:r>
          <a:r>
            <a:rPr kumimoji="1" lang="ja-JP" altLang="en-US" sz="1200">
              <a:latin typeface="ＭＳ Ｐゴシック"/>
            </a:rPr>
            <a:t>年度においては、保育所が１園増加したことによる保育所運営費の増額が主な要因であるほか、自立支援給付費も前年度と同様に増額し、経費全体としては増額している。しかし、これに伴い特定財源も大幅に増額しているため、</a:t>
          </a:r>
          <a:r>
            <a:rPr kumimoji="1" lang="en-US" altLang="ja-JP" sz="1200">
              <a:latin typeface="ＭＳ Ｐゴシック"/>
            </a:rPr>
            <a:t>0.3</a:t>
          </a:r>
          <a:r>
            <a:rPr kumimoji="1" lang="ja-JP" altLang="en-US" sz="1200">
              <a:latin typeface="ＭＳ Ｐゴシック"/>
            </a:rPr>
            <a:t>ポイント改善となった。</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110672</xdr:rowOff>
    </xdr:from>
    <xdr:to>
      <xdr:col>7</xdr:col>
      <xdr:colOff>15875</xdr:colOff>
      <xdr:row>56</xdr:row>
      <xdr:rowOff>159657</xdr:rowOff>
    </xdr:to>
    <xdr:cxnSp macro="">
      <xdr:nvCxnSpPr>
        <xdr:cNvPr id="188" name="直線コネクタ 187"/>
        <xdr:cNvCxnSpPr/>
      </xdr:nvCxnSpPr>
      <xdr:spPr>
        <a:xfrm flipV="1">
          <a:off x="3987800" y="97118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159657</xdr:rowOff>
    </xdr:to>
    <xdr:cxnSp macro="">
      <xdr:nvCxnSpPr>
        <xdr:cNvPr id="191" name="直線コネクタ 190"/>
        <xdr:cNvCxnSpPr/>
      </xdr:nvCxnSpPr>
      <xdr:spPr>
        <a:xfrm>
          <a:off x="3098800" y="97118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110672</xdr:rowOff>
    </xdr:to>
    <xdr:cxnSp macro="">
      <xdr:nvCxnSpPr>
        <xdr:cNvPr id="194" name="直線コネクタ 193"/>
        <xdr:cNvCxnSpPr/>
      </xdr:nvCxnSpPr>
      <xdr:spPr>
        <a:xfrm>
          <a:off x="2209800" y="95485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118835</xdr:rowOff>
    </xdr:to>
    <xdr:cxnSp macro="">
      <xdr:nvCxnSpPr>
        <xdr:cNvPr id="197" name="直線コネクタ 196"/>
        <xdr:cNvCxnSpPr/>
      </xdr:nvCxnSpPr>
      <xdr:spPr>
        <a:xfrm>
          <a:off x="1320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07" name="円/楕円 206"/>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08"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09" name="円/楕円 208"/>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10" name="テキスト ボックス 209"/>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1" name="円/楕円 210"/>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2" name="テキスト ボックス 211"/>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3" name="円/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15" name="円/楕円 214"/>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16" name="テキスト ボックス 215"/>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その他の動向として繰出金が大きく影響しているが、国保、介護、後期の保険給付の増加や下水道使用料の増加による繰出金の減等、その年において様々な影響がありほぼ横ばいを推移していた。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年度においては、後期特会、介護特会による保険給付費の増加が影響し、繰出金が大きく増額したため、</a:t>
          </a:r>
          <a:r>
            <a:rPr kumimoji="1" lang="en-US" altLang="ja-JP" sz="1300">
              <a:latin typeface="ＭＳ Ｐゴシック"/>
            </a:rPr>
            <a:t>1.4</a:t>
          </a:r>
          <a:r>
            <a:rPr kumimoji="1" lang="ja-JP" altLang="en-US" sz="1300">
              <a:latin typeface="ＭＳ Ｐゴシック"/>
            </a:rPr>
            <a:t>ポイント上昇した。</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159004</xdr:rowOff>
    </xdr:to>
    <xdr:cxnSp macro="">
      <xdr:nvCxnSpPr>
        <xdr:cNvPr id="246" name="直線コネクタ 245"/>
        <xdr:cNvCxnSpPr/>
      </xdr:nvCxnSpPr>
      <xdr:spPr>
        <a:xfrm>
          <a:off x="15671800" y="96961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148861</xdr:rowOff>
    </xdr:from>
    <xdr:ext cx="762000" cy="259045"/>
    <xdr:sp macro="" textlink="">
      <xdr:nvSpPr>
        <xdr:cNvPr id="247" name="その他平均値テキスト"/>
        <xdr:cNvSpPr txBox="1"/>
      </xdr:nvSpPr>
      <xdr:spPr>
        <a:xfrm>
          <a:off x="16598900" y="9750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117856</xdr:rowOff>
    </xdr:to>
    <xdr:cxnSp macro="">
      <xdr:nvCxnSpPr>
        <xdr:cNvPr id="249" name="直線コネクタ 248"/>
        <xdr:cNvCxnSpPr/>
      </xdr:nvCxnSpPr>
      <xdr:spPr>
        <a:xfrm flipV="1">
          <a:off x="14782800" y="9696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108712</xdr:rowOff>
    </xdr:from>
    <xdr:to>
      <xdr:col>21</xdr:col>
      <xdr:colOff>361950</xdr:colOff>
      <xdr:row>56</xdr:row>
      <xdr:rowOff>117856</xdr:rowOff>
    </xdr:to>
    <xdr:cxnSp macro="">
      <xdr:nvCxnSpPr>
        <xdr:cNvPr id="252" name="直線コネクタ 251"/>
        <xdr:cNvCxnSpPr/>
      </xdr:nvCxnSpPr>
      <xdr:spPr>
        <a:xfrm>
          <a:off x="13893800" y="9709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131572</xdr:rowOff>
    </xdr:to>
    <xdr:cxnSp macro="">
      <xdr:nvCxnSpPr>
        <xdr:cNvPr id="255" name="直線コネクタ 254"/>
        <xdr:cNvCxnSpPr/>
      </xdr:nvCxnSpPr>
      <xdr:spPr>
        <a:xfrm flipV="1">
          <a:off x="13004800" y="9709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57" name="テキスト ボックス 256"/>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65" name="円/楕円 264"/>
        <xdr:cNvSpPr/>
      </xdr:nvSpPr>
      <xdr:spPr>
        <a:xfrm>
          <a:off x="16459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124731</xdr:rowOff>
    </xdr:from>
    <xdr:ext cx="762000" cy="259045"/>
    <xdr:sp macro="" textlink="">
      <xdr:nvSpPr>
        <xdr:cNvPr id="266" name="その他該当値テキスト"/>
        <xdr:cNvSpPr txBox="1"/>
      </xdr:nvSpPr>
      <xdr:spPr>
        <a:xfrm>
          <a:off x="16598900" y="955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7" name="円/楕円 266"/>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8" name="テキスト ボックス 267"/>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69" name="円/楕円 268"/>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70" name="テキスト ボックス 269"/>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71" name="円/楕円 270"/>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169689</xdr:rowOff>
    </xdr:from>
    <xdr:ext cx="762000" cy="259045"/>
    <xdr:sp macro="" textlink="">
      <xdr:nvSpPr>
        <xdr:cNvPr id="272" name="テキスト ボックス 271"/>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73" name="円/楕円 272"/>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74" name="テキスト ボックス 273"/>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福祉の充実を町政の中心施策の一つに掲げ、次世代育成クーポンを始めとする単独施策を推進していることから補助費は類似団体と比較しても依然として高水準で推移している。</a:t>
          </a: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年度においては、保育所が１園増加したことにより、認可保育所助成が増額したほか、次世代育成クーポン交付金、高齢者医療費助成など町の中心施策も依然として増額しているため、指標は</a:t>
          </a:r>
          <a:r>
            <a:rPr kumimoji="1" lang="en-US" altLang="ja-JP" sz="1300">
              <a:latin typeface="ＭＳ Ｐゴシック"/>
            </a:rPr>
            <a:t>0.8</a:t>
          </a:r>
          <a:r>
            <a:rPr kumimoji="1" lang="ja-JP" altLang="en-US" sz="1300">
              <a:latin typeface="ＭＳ Ｐゴシック"/>
            </a:rPr>
            <a:t>ポイント上昇した。</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115570</xdr:rowOff>
    </xdr:from>
    <xdr:to>
      <xdr:col>24</xdr:col>
      <xdr:colOff>31750</xdr:colOff>
      <xdr:row>39</xdr:row>
      <xdr:rowOff>152146</xdr:rowOff>
    </xdr:to>
    <xdr:cxnSp macro="">
      <xdr:nvCxnSpPr>
        <xdr:cNvPr id="304" name="直線コネクタ 303"/>
        <xdr:cNvCxnSpPr/>
      </xdr:nvCxnSpPr>
      <xdr:spPr>
        <a:xfrm>
          <a:off x="15671800" y="68021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5"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115570</xdr:rowOff>
    </xdr:from>
    <xdr:to>
      <xdr:col>22</xdr:col>
      <xdr:colOff>565150</xdr:colOff>
      <xdr:row>39</xdr:row>
      <xdr:rowOff>120142</xdr:rowOff>
    </xdr:to>
    <xdr:cxnSp macro="">
      <xdr:nvCxnSpPr>
        <xdr:cNvPr id="307" name="直線コネクタ 306"/>
        <xdr:cNvCxnSpPr/>
      </xdr:nvCxnSpPr>
      <xdr:spPr>
        <a:xfrm flipV="1">
          <a:off x="14782800" y="68021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120142</xdr:rowOff>
    </xdr:from>
    <xdr:to>
      <xdr:col>21</xdr:col>
      <xdr:colOff>361950</xdr:colOff>
      <xdr:row>40</xdr:row>
      <xdr:rowOff>81280</xdr:rowOff>
    </xdr:to>
    <xdr:cxnSp macro="">
      <xdr:nvCxnSpPr>
        <xdr:cNvPr id="310" name="直線コネクタ 309"/>
        <xdr:cNvCxnSpPr/>
      </xdr:nvCxnSpPr>
      <xdr:spPr>
        <a:xfrm flipV="1">
          <a:off x="13893800" y="68066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138430</xdr:rowOff>
    </xdr:from>
    <xdr:to>
      <xdr:col>20</xdr:col>
      <xdr:colOff>158750</xdr:colOff>
      <xdr:row>40</xdr:row>
      <xdr:rowOff>81280</xdr:rowOff>
    </xdr:to>
    <xdr:cxnSp macro="">
      <xdr:nvCxnSpPr>
        <xdr:cNvPr id="313" name="直線コネクタ 312"/>
        <xdr:cNvCxnSpPr/>
      </xdr:nvCxnSpPr>
      <xdr:spPr>
        <a:xfrm>
          <a:off x="13004800" y="6824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101346</xdr:rowOff>
    </xdr:from>
    <xdr:to>
      <xdr:col>24</xdr:col>
      <xdr:colOff>82550</xdr:colOff>
      <xdr:row>40</xdr:row>
      <xdr:rowOff>31496</xdr:rowOff>
    </xdr:to>
    <xdr:sp macro="" textlink="">
      <xdr:nvSpPr>
        <xdr:cNvPr id="323" name="円/楕円 322"/>
        <xdr:cNvSpPr/>
      </xdr:nvSpPr>
      <xdr:spPr>
        <a:xfrm>
          <a:off x="16459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9923</xdr:rowOff>
    </xdr:from>
    <xdr:ext cx="762000" cy="259045"/>
    <xdr:sp macro="" textlink="">
      <xdr:nvSpPr>
        <xdr:cNvPr id="324" name="補助費等該当値テキスト"/>
        <xdr:cNvSpPr txBox="1"/>
      </xdr:nvSpPr>
      <xdr:spPr>
        <a:xfrm>
          <a:off x="16598900" y="66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64770</xdr:rowOff>
    </xdr:from>
    <xdr:to>
      <xdr:col>22</xdr:col>
      <xdr:colOff>615950</xdr:colOff>
      <xdr:row>39</xdr:row>
      <xdr:rowOff>166370</xdr:rowOff>
    </xdr:to>
    <xdr:sp macro="" textlink="">
      <xdr:nvSpPr>
        <xdr:cNvPr id="325" name="円/楕円 324"/>
        <xdr:cNvSpPr/>
      </xdr:nvSpPr>
      <xdr:spPr>
        <a:xfrm>
          <a:off x="15621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151147</xdr:rowOff>
    </xdr:from>
    <xdr:ext cx="736600" cy="259045"/>
    <xdr:sp macro="" textlink="">
      <xdr:nvSpPr>
        <xdr:cNvPr id="326" name="テキスト ボックス 325"/>
        <xdr:cNvSpPr txBox="1"/>
      </xdr:nvSpPr>
      <xdr:spPr>
        <a:xfrm>
          <a:off x="15290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69342</xdr:rowOff>
    </xdr:from>
    <xdr:to>
      <xdr:col>21</xdr:col>
      <xdr:colOff>412750</xdr:colOff>
      <xdr:row>39</xdr:row>
      <xdr:rowOff>170942</xdr:rowOff>
    </xdr:to>
    <xdr:sp macro="" textlink="">
      <xdr:nvSpPr>
        <xdr:cNvPr id="327" name="円/楕円 326"/>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155719</xdr:rowOff>
    </xdr:from>
    <xdr:ext cx="762000" cy="259045"/>
    <xdr:sp macro="" textlink="">
      <xdr:nvSpPr>
        <xdr:cNvPr id="328" name="テキスト ボックス 327"/>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30480</xdr:rowOff>
    </xdr:from>
    <xdr:to>
      <xdr:col>20</xdr:col>
      <xdr:colOff>209550</xdr:colOff>
      <xdr:row>40</xdr:row>
      <xdr:rowOff>132080</xdr:rowOff>
    </xdr:to>
    <xdr:sp macro="" textlink="">
      <xdr:nvSpPr>
        <xdr:cNvPr id="329" name="円/楕円 328"/>
        <xdr:cNvSpPr/>
      </xdr:nvSpPr>
      <xdr:spPr>
        <a:xfrm>
          <a:off x="13843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116857</xdr:rowOff>
    </xdr:from>
    <xdr:ext cx="762000" cy="259045"/>
    <xdr:sp macro="" textlink="">
      <xdr:nvSpPr>
        <xdr:cNvPr id="330" name="テキスト ボックス 329"/>
        <xdr:cNvSpPr txBox="1"/>
      </xdr:nvSpPr>
      <xdr:spPr>
        <a:xfrm>
          <a:off x="13512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87630</xdr:rowOff>
    </xdr:from>
    <xdr:to>
      <xdr:col>19</xdr:col>
      <xdr:colOff>6350</xdr:colOff>
      <xdr:row>40</xdr:row>
      <xdr:rowOff>17780</xdr:rowOff>
    </xdr:to>
    <xdr:sp macro="" textlink="">
      <xdr:nvSpPr>
        <xdr:cNvPr id="331" name="円/楕円 330"/>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2557</xdr:rowOff>
    </xdr:from>
    <xdr:ext cx="762000" cy="259045"/>
    <xdr:sp macro="" textlink="">
      <xdr:nvSpPr>
        <xdr:cNvPr id="332" name="テキスト ボックス 331"/>
        <xdr:cNvSpPr txBox="1"/>
      </xdr:nvSpPr>
      <xdr:spPr>
        <a:xfrm>
          <a:off x="12623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5</a:t>
          </a:r>
          <a:r>
            <a:rPr kumimoji="1" lang="ja-JP" altLang="en-US" sz="1300">
              <a:latin typeface="ＭＳ Ｐゴシック"/>
            </a:rPr>
            <a:t>ヵ年の動向としては、</a:t>
          </a:r>
          <a:r>
            <a:rPr kumimoji="1" lang="en-US" altLang="ja-JP" sz="1300">
              <a:latin typeface="ＭＳ Ｐゴシック"/>
            </a:rPr>
            <a:t>25</a:t>
          </a:r>
          <a:r>
            <a:rPr kumimoji="1" lang="ja-JP" altLang="en-US" sz="1300">
              <a:latin typeface="ＭＳ Ｐゴシック"/>
            </a:rPr>
            <a:t>年度償還ピークに向けて平均的に推移していたが、</a:t>
          </a:r>
          <a:r>
            <a:rPr kumimoji="1" lang="en-US" altLang="ja-JP" sz="1300">
              <a:latin typeface="ＭＳ Ｐゴシック"/>
            </a:rPr>
            <a:t>26</a:t>
          </a:r>
          <a:r>
            <a:rPr kumimoji="1" lang="ja-JP" altLang="en-US" sz="1300">
              <a:latin typeface="ＭＳ Ｐゴシック"/>
            </a:rPr>
            <a:t>年度において償還ピークを過ぎたことにより、</a:t>
          </a:r>
          <a:r>
            <a:rPr kumimoji="1" lang="en-US" altLang="ja-JP" sz="1300">
              <a:latin typeface="ＭＳ Ｐゴシック"/>
            </a:rPr>
            <a:t>0.7</a:t>
          </a:r>
          <a:r>
            <a:rPr kumimoji="1" lang="ja-JP" altLang="en-US" sz="1300">
              <a:latin typeface="ＭＳ Ｐゴシック"/>
            </a:rPr>
            <a:t>ポイント改善となった。</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56135</xdr:rowOff>
    </xdr:to>
    <xdr:cxnSp macro="">
      <xdr:nvCxnSpPr>
        <xdr:cNvPr id="362" name="直線コネクタ 361"/>
        <xdr:cNvCxnSpPr/>
      </xdr:nvCxnSpPr>
      <xdr:spPr>
        <a:xfrm flipV="1">
          <a:off x="3987800" y="132257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56135</xdr:rowOff>
    </xdr:from>
    <xdr:to>
      <xdr:col>5</xdr:col>
      <xdr:colOff>549275</xdr:colOff>
      <xdr:row>77</xdr:row>
      <xdr:rowOff>60706</xdr:rowOff>
    </xdr:to>
    <xdr:cxnSp macro="">
      <xdr:nvCxnSpPr>
        <xdr:cNvPr id="365" name="直線コネクタ 364"/>
        <xdr:cNvCxnSpPr/>
      </xdr:nvCxnSpPr>
      <xdr:spPr>
        <a:xfrm flipV="1">
          <a:off x="3098800" y="13257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60706</xdr:rowOff>
    </xdr:to>
    <xdr:cxnSp macro="">
      <xdr:nvCxnSpPr>
        <xdr:cNvPr id="368" name="直線コネクタ 367"/>
        <xdr:cNvCxnSpPr/>
      </xdr:nvCxnSpPr>
      <xdr:spPr>
        <a:xfrm>
          <a:off x="2209800" y="13239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37846</xdr:rowOff>
    </xdr:from>
    <xdr:to>
      <xdr:col>3</xdr:col>
      <xdr:colOff>142875</xdr:colOff>
      <xdr:row>77</xdr:row>
      <xdr:rowOff>42418</xdr:rowOff>
    </xdr:to>
    <xdr:cxnSp macro="">
      <xdr:nvCxnSpPr>
        <xdr:cNvPr id="371" name="直線コネクタ 370"/>
        <xdr:cNvCxnSpPr/>
      </xdr:nvCxnSpPr>
      <xdr:spPr>
        <a:xfrm flipV="1">
          <a:off x="1320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1" name="円/楕円 380"/>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82"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5335</xdr:rowOff>
    </xdr:from>
    <xdr:to>
      <xdr:col>5</xdr:col>
      <xdr:colOff>600075</xdr:colOff>
      <xdr:row>77</xdr:row>
      <xdr:rowOff>106935</xdr:rowOff>
    </xdr:to>
    <xdr:sp macro="" textlink="">
      <xdr:nvSpPr>
        <xdr:cNvPr id="383" name="円/楕円 382"/>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117112</xdr:rowOff>
    </xdr:from>
    <xdr:ext cx="736600" cy="259045"/>
    <xdr:sp macro="" textlink="">
      <xdr:nvSpPr>
        <xdr:cNvPr id="384" name="テキスト ボックス 38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85" name="円/楕円 384"/>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121683</xdr:rowOff>
    </xdr:from>
    <xdr:ext cx="762000" cy="259045"/>
    <xdr:sp macro="" textlink="">
      <xdr:nvSpPr>
        <xdr:cNvPr id="386" name="テキスト ボックス 385"/>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87" name="円/楕円 386"/>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88" name="テキスト ボックス 387"/>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89" name="円/楕円 388"/>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390" name="テキスト ボックス 389"/>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類団比較においては、他団体を大きく上回って推移している。主に補助費が要因となっているが、次世代育成クーポンを始め中心施策である福祉単独施策の実施による割合が大きく、その他では、保育所運営費、自立支援給付費等、扶助費の増加も影響を及ぼしてい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125367</xdr:rowOff>
    </xdr:from>
    <xdr:to>
      <xdr:col>24</xdr:col>
      <xdr:colOff>31750</xdr:colOff>
      <xdr:row>80</xdr:row>
      <xdr:rowOff>84545</xdr:rowOff>
    </xdr:to>
    <xdr:cxnSp macro="">
      <xdr:nvCxnSpPr>
        <xdr:cNvPr id="420" name="直線コネクタ 419"/>
        <xdr:cNvCxnSpPr/>
      </xdr:nvCxnSpPr>
      <xdr:spPr>
        <a:xfrm flipV="1">
          <a:off x="16510000" y="12641217"/>
          <a:ext cx="0" cy="115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56622</xdr:rowOff>
    </xdr:from>
    <xdr:ext cx="762000" cy="259045"/>
    <xdr:sp macro="" textlink="">
      <xdr:nvSpPr>
        <xdr:cNvPr id="421" name="公債費以外最小値テキスト"/>
        <xdr:cNvSpPr txBox="1"/>
      </xdr:nvSpPr>
      <xdr:spPr>
        <a:xfrm>
          <a:off x="16598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80</xdr:row>
      <xdr:rowOff>84545</xdr:rowOff>
    </xdr:from>
    <xdr:to>
      <xdr:col>24</xdr:col>
      <xdr:colOff>120650</xdr:colOff>
      <xdr:row>80</xdr:row>
      <xdr:rowOff>84545</xdr:rowOff>
    </xdr:to>
    <xdr:cxnSp macro="">
      <xdr:nvCxnSpPr>
        <xdr:cNvPr id="422" name="直線コネクタ 421"/>
        <xdr:cNvCxnSpPr/>
      </xdr:nvCxnSpPr>
      <xdr:spPr>
        <a:xfrm>
          <a:off x="16421100" y="138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40294</xdr:rowOff>
    </xdr:from>
    <xdr:ext cx="762000" cy="259045"/>
    <xdr:sp macro="" textlink="">
      <xdr:nvSpPr>
        <xdr:cNvPr id="423" name="公債費以外最大値テキスト"/>
        <xdr:cNvSpPr txBox="1"/>
      </xdr:nvSpPr>
      <xdr:spPr>
        <a:xfrm>
          <a:off x="16598900" y="123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73</xdr:row>
      <xdr:rowOff>125367</xdr:rowOff>
    </xdr:from>
    <xdr:to>
      <xdr:col>24</xdr:col>
      <xdr:colOff>120650</xdr:colOff>
      <xdr:row>73</xdr:row>
      <xdr:rowOff>125367</xdr:rowOff>
    </xdr:to>
    <xdr:cxnSp macro="">
      <xdr:nvCxnSpPr>
        <xdr:cNvPr id="424" name="直線コネクタ 423"/>
        <xdr:cNvCxnSpPr/>
      </xdr:nvCxnSpPr>
      <xdr:spPr>
        <a:xfrm>
          <a:off x="16421100" y="126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158024</xdr:rowOff>
    </xdr:from>
    <xdr:to>
      <xdr:col>24</xdr:col>
      <xdr:colOff>31750</xdr:colOff>
      <xdr:row>80</xdr:row>
      <xdr:rowOff>84545</xdr:rowOff>
    </xdr:to>
    <xdr:cxnSp macro="">
      <xdr:nvCxnSpPr>
        <xdr:cNvPr id="425" name="直線コネクタ 424"/>
        <xdr:cNvCxnSpPr/>
      </xdr:nvCxnSpPr>
      <xdr:spPr>
        <a:xfrm>
          <a:off x="15671800" y="13702574"/>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6"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7" name="フローチャート : 判断 426"/>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158024</xdr:rowOff>
    </xdr:from>
    <xdr:to>
      <xdr:col>22</xdr:col>
      <xdr:colOff>565150</xdr:colOff>
      <xdr:row>80</xdr:row>
      <xdr:rowOff>45357</xdr:rowOff>
    </xdr:to>
    <xdr:cxnSp macro="">
      <xdr:nvCxnSpPr>
        <xdr:cNvPr id="428" name="直線コネクタ 427"/>
        <xdr:cNvCxnSpPr/>
      </xdr:nvCxnSpPr>
      <xdr:spPr>
        <a:xfrm flipV="1">
          <a:off x="14782800" y="137025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29" name="フローチャート : 判断 428"/>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0" name="テキスト ボックス 429"/>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45357</xdr:rowOff>
    </xdr:from>
    <xdr:to>
      <xdr:col>21</xdr:col>
      <xdr:colOff>361950</xdr:colOff>
      <xdr:row>80</xdr:row>
      <xdr:rowOff>136798</xdr:rowOff>
    </xdr:to>
    <xdr:cxnSp macro="">
      <xdr:nvCxnSpPr>
        <xdr:cNvPr id="431" name="直線コネクタ 430"/>
        <xdr:cNvCxnSpPr/>
      </xdr:nvCxnSpPr>
      <xdr:spPr>
        <a:xfrm flipV="1">
          <a:off x="13893800" y="1376135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46808</xdr:rowOff>
    </xdr:from>
    <xdr:to>
      <xdr:col>21</xdr:col>
      <xdr:colOff>412750</xdr:colOff>
      <xdr:row>76</xdr:row>
      <xdr:rowOff>148408</xdr:rowOff>
    </xdr:to>
    <xdr:sp macro="" textlink="">
      <xdr:nvSpPr>
        <xdr:cNvPr id="432" name="フローチャート : 判断 431"/>
        <xdr:cNvSpPr/>
      </xdr:nvSpPr>
      <xdr:spPr>
        <a:xfrm>
          <a:off x="14732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158586</xdr:rowOff>
    </xdr:from>
    <xdr:ext cx="762000" cy="259045"/>
    <xdr:sp macro="" textlink="">
      <xdr:nvSpPr>
        <xdr:cNvPr id="433" name="テキスト ボックス 432"/>
        <xdr:cNvSpPr txBox="1"/>
      </xdr:nvSpPr>
      <xdr:spPr>
        <a:xfrm>
          <a:off x="14401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15966</xdr:rowOff>
    </xdr:from>
    <xdr:to>
      <xdr:col>20</xdr:col>
      <xdr:colOff>158750</xdr:colOff>
      <xdr:row>80</xdr:row>
      <xdr:rowOff>136798</xdr:rowOff>
    </xdr:to>
    <xdr:cxnSp macro="">
      <xdr:nvCxnSpPr>
        <xdr:cNvPr id="434" name="直線コネクタ 433"/>
        <xdr:cNvCxnSpPr/>
      </xdr:nvCxnSpPr>
      <xdr:spPr>
        <a:xfrm>
          <a:off x="13004800" y="13731966"/>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17418</xdr:rowOff>
    </xdr:from>
    <xdr:to>
      <xdr:col>20</xdr:col>
      <xdr:colOff>209550</xdr:colOff>
      <xdr:row>76</xdr:row>
      <xdr:rowOff>119018</xdr:rowOff>
    </xdr:to>
    <xdr:sp macro="" textlink="">
      <xdr:nvSpPr>
        <xdr:cNvPr id="435" name="フローチャート : 判断 434"/>
        <xdr:cNvSpPr/>
      </xdr:nvSpPr>
      <xdr:spPr>
        <a:xfrm>
          <a:off x="13843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129194</xdr:rowOff>
    </xdr:from>
    <xdr:ext cx="762000" cy="259045"/>
    <xdr:sp macro="" textlink="">
      <xdr:nvSpPr>
        <xdr:cNvPr id="436" name="テキスト ボックス 435"/>
        <xdr:cNvSpPr txBox="1"/>
      </xdr:nvSpPr>
      <xdr:spPr>
        <a:xfrm>
          <a:off x="13512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123553</xdr:rowOff>
    </xdr:from>
    <xdr:to>
      <xdr:col>19</xdr:col>
      <xdr:colOff>6350</xdr:colOff>
      <xdr:row>76</xdr:row>
      <xdr:rowOff>53702</xdr:rowOff>
    </xdr:to>
    <xdr:sp macro="" textlink="">
      <xdr:nvSpPr>
        <xdr:cNvPr id="437" name="フローチャート : 判断 436"/>
        <xdr:cNvSpPr/>
      </xdr:nvSpPr>
      <xdr:spPr>
        <a:xfrm>
          <a:off x="12954000" y="129823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63880</xdr:rowOff>
    </xdr:from>
    <xdr:ext cx="762000" cy="259045"/>
    <xdr:sp macro="" textlink="">
      <xdr:nvSpPr>
        <xdr:cNvPr id="438" name="テキスト ボックス 437"/>
        <xdr:cNvSpPr txBox="1"/>
      </xdr:nvSpPr>
      <xdr:spPr>
        <a:xfrm>
          <a:off x="12623800" y="1275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33745</xdr:rowOff>
    </xdr:from>
    <xdr:to>
      <xdr:col>24</xdr:col>
      <xdr:colOff>82550</xdr:colOff>
      <xdr:row>80</xdr:row>
      <xdr:rowOff>135345</xdr:rowOff>
    </xdr:to>
    <xdr:sp macro="" textlink="">
      <xdr:nvSpPr>
        <xdr:cNvPr id="444" name="円/楕円 443"/>
        <xdr:cNvSpPr/>
      </xdr:nvSpPr>
      <xdr:spPr>
        <a:xfrm>
          <a:off x="164592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113772</xdr:rowOff>
    </xdr:from>
    <xdr:ext cx="762000" cy="259045"/>
    <xdr:sp macro="" textlink="">
      <xdr:nvSpPr>
        <xdr:cNvPr id="445" name="公債費以外該当値テキスト"/>
        <xdr:cNvSpPr txBox="1"/>
      </xdr:nvSpPr>
      <xdr:spPr>
        <a:xfrm>
          <a:off x="16598900" y="1365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107224</xdr:rowOff>
    </xdr:from>
    <xdr:to>
      <xdr:col>22</xdr:col>
      <xdr:colOff>615950</xdr:colOff>
      <xdr:row>80</xdr:row>
      <xdr:rowOff>37374</xdr:rowOff>
    </xdr:to>
    <xdr:sp macro="" textlink="">
      <xdr:nvSpPr>
        <xdr:cNvPr id="446" name="円/楕円 445"/>
        <xdr:cNvSpPr/>
      </xdr:nvSpPr>
      <xdr:spPr>
        <a:xfrm>
          <a:off x="15621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22151</xdr:rowOff>
    </xdr:from>
    <xdr:ext cx="736600" cy="259045"/>
    <xdr:sp macro="" textlink="">
      <xdr:nvSpPr>
        <xdr:cNvPr id="447" name="テキスト ボックス 446"/>
        <xdr:cNvSpPr txBox="1"/>
      </xdr:nvSpPr>
      <xdr:spPr>
        <a:xfrm>
          <a:off x="15290800" y="1373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166007</xdr:rowOff>
    </xdr:from>
    <xdr:to>
      <xdr:col>21</xdr:col>
      <xdr:colOff>412750</xdr:colOff>
      <xdr:row>80</xdr:row>
      <xdr:rowOff>96157</xdr:rowOff>
    </xdr:to>
    <xdr:sp macro="" textlink="">
      <xdr:nvSpPr>
        <xdr:cNvPr id="448" name="円/楕円 447"/>
        <xdr:cNvSpPr/>
      </xdr:nvSpPr>
      <xdr:spPr>
        <a:xfrm>
          <a:off x="14732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80934</xdr:rowOff>
    </xdr:from>
    <xdr:ext cx="762000" cy="259045"/>
    <xdr:sp macro="" textlink="">
      <xdr:nvSpPr>
        <xdr:cNvPr id="449" name="テキスト ボックス 448"/>
        <xdr:cNvSpPr txBox="1"/>
      </xdr:nvSpPr>
      <xdr:spPr>
        <a:xfrm>
          <a:off x="14401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85998</xdr:rowOff>
    </xdr:from>
    <xdr:to>
      <xdr:col>20</xdr:col>
      <xdr:colOff>209550</xdr:colOff>
      <xdr:row>81</xdr:row>
      <xdr:rowOff>16148</xdr:rowOff>
    </xdr:to>
    <xdr:sp macro="" textlink="">
      <xdr:nvSpPr>
        <xdr:cNvPr id="450" name="円/楕円 449"/>
        <xdr:cNvSpPr/>
      </xdr:nvSpPr>
      <xdr:spPr>
        <a:xfrm>
          <a:off x="13843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925</xdr:rowOff>
    </xdr:from>
    <xdr:ext cx="762000" cy="259045"/>
    <xdr:sp macro="" textlink="">
      <xdr:nvSpPr>
        <xdr:cNvPr id="451" name="テキスト ボックス 450"/>
        <xdr:cNvSpPr txBox="1"/>
      </xdr:nvSpPr>
      <xdr:spPr>
        <a:xfrm>
          <a:off x="13512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136616</xdr:rowOff>
    </xdr:from>
    <xdr:to>
      <xdr:col>19</xdr:col>
      <xdr:colOff>6350</xdr:colOff>
      <xdr:row>80</xdr:row>
      <xdr:rowOff>66766</xdr:rowOff>
    </xdr:to>
    <xdr:sp macro="" textlink="">
      <xdr:nvSpPr>
        <xdr:cNvPr id="452" name="円/楕円 451"/>
        <xdr:cNvSpPr/>
      </xdr:nvSpPr>
      <xdr:spPr>
        <a:xfrm>
          <a:off x="12954000" y="1368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51543</xdr:rowOff>
    </xdr:from>
    <xdr:ext cx="762000" cy="259045"/>
    <xdr:sp macro="" textlink="">
      <xdr:nvSpPr>
        <xdr:cNvPr id="453" name="テキスト ボックス 452"/>
        <xdr:cNvSpPr txBox="1"/>
      </xdr:nvSpPr>
      <xdr:spPr>
        <a:xfrm>
          <a:off x="12623800" y="1376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東京都日の出町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144208</xdr:rowOff>
    </xdr:from>
    <xdr:to>
      <xdr:col>4</xdr:col>
      <xdr:colOff>1117600</xdr:colOff>
      <xdr:row>18</xdr:row>
      <xdr:rowOff>16205</xdr:rowOff>
    </xdr:to>
    <xdr:cxnSp macro="">
      <xdr:nvCxnSpPr>
        <xdr:cNvPr id="50" name="直線コネクタ 49"/>
        <xdr:cNvCxnSpPr/>
      </xdr:nvCxnSpPr>
      <xdr:spPr bwMode="auto">
        <a:xfrm>
          <a:off x="5003800" y="3106483"/>
          <a:ext cx="647700" cy="43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144208</xdr:rowOff>
    </xdr:from>
    <xdr:to>
      <xdr:col>4</xdr:col>
      <xdr:colOff>469900</xdr:colOff>
      <xdr:row>17</xdr:row>
      <xdr:rowOff>154877</xdr:rowOff>
    </xdr:to>
    <xdr:cxnSp macro="">
      <xdr:nvCxnSpPr>
        <xdr:cNvPr id="53" name="直線コネクタ 52"/>
        <xdr:cNvCxnSpPr/>
      </xdr:nvCxnSpPr>
      <xdr:spPr bwMode="auto">
        <a:xfrm flipV="1">
          <a:off x="4305300" y="3106483"/>
          <a:ext cx="698500" cy="1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41851</xdr:rowOff>
    </xdr:from>
    <xdr:ext cx="736600" cy="259045"/>
    <xdr:sp macro="" textlink="">
      <xdr:nvSpPr>
        <xdr:cNvPr id="55" name="テキスト ボックス 54"/>
        <xdr:cNvSpPr txBox="1"/>
      </xdr:nvSpPr>
      <xdr:spPr>
        <a:xfrm>
          <a:off x="4622800" y="317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154877</xdr:rowOff>
    </xdr:from>
    <xdr:to>
      <xdr:col>3</xdr:col>
      <xdr:colOff>904875</xdr:colOff>
      <xdr:row>17</xdr:row>
      <xdr:rowOff>157417</xdr:rowOff>
    </xdr:to>
    <xdr:cxnSp macro="">
      <xdr:nvCxnSpPr>
        <xdr:cNvPr id="56" name="直線コネクタ 55"/>
        <xdr:cNvCxnSpPr/>
      </xdr:nvCxnSpPr>
      <xdr:spPr bwMode="auto">
        <a:xfrm flipV="1">
          <a:off x="3606800" y="3117152"/>
          <a:ext cx="698500" cy="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149390</xdr:rowOff>
    </xdr:from>
    <xdr:to>
      <xdr:col>3</xdr:col>
      <xdr:colOff>206375</xdr:colOff>
      <xdr:row>17</xdr:row>
      <xdr:rowOff>157417</xdr:rowOff>
    </xdr:to>
    <xdr:cxnSp macro="">
      <xdr:nvCxnSpPr>
        <xdr:cNvPr id="59" name="直線コネクタ 58"/>
        <xdr:cNvCxnSpPr/>
      </xdr:nvCxnSpPr>
      <xdr:spPr bwMode="auto">
        <a:xfrm>
          <a:off x="2908300" y="3111665"/>
          <a:ext cx="698500" cy="8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33304</xdr:rowOff>
    </xdr:from>
    <xdr:ext cx="762000" cy="259045"/>
    <xdr:sp macro="" textlink="">
      <xdr:nvSpPr>
        <xdr:cNvPr id="63" name="テキスト ボックス 62"/>
        <xdr:cNvSpPr txBox="1"/>
      </xdr:nvSpPr>
      <xdr:spPr>
        <a:xfrm>
          <a:off x="2527300" y="3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136855</xdr:rowOff>
    </xdr:from>
    <xdr:to>
      <xdr:col>5</xdr:col>
      <xdr:colOff>34925</xdr:colOff>
      <xdr:row>18</xdr:row>
      <xdr:rowOff>67005</xdr:rowOff>
    </xdr:to>
    <xdr:sp macro="" textlink="">
      <xdr:nvSpPr>
        <xdr:cNvPr id="69" name="円/楕円 68"/>
        <xdr:cNvSpPr/>
      </xdr:nvSpPr>
      <xdr:spPr bwMode="auto">
        <a:xfrm>
          <a:off x="5600700" y="309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108932</xdr:rowOff>
    </xdr:from>
    <xdr:ext cx="762000" cy="259045"/>
    <xdr:sp macro="" textlink="">
      <xdr:nvSpPr>
        <xdr:cNvPr id="70" name="人口1人当たり決算額の推移該当値テキスト130"/>
        <xdr:cNvSpPr txBox="1"/>
      </xdr:nvSpPr>
      <xdr:spPr>
        <a:xfrm>
          <a:off x="5740400" y="3071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91,974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93408</xdr:rowOff>
    </xdr:from>
    <xdr:to>
      <xdr:col>4</xdr:col>
      <xdr:colOff>520700</xdr:colOff>
      <xdr:row>18</xdr:row>
      <xdr:rowOff>23558</xdr:rowOff>
    </xdr:to>
    <xdr:sp macro="" textlink="">
      <xdr:nvSpPr>
        <xdr:cNvPr id="71" name="円/楕円 70"/>
        <xdr:cNvSpPr/>
      </xdr:nvSpPr>
      <xdr:spPr bwMode="auto">
        <a:xfrm>
          <a:off x="4953000" y="3055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33735</xdr:rowOff>
    </xdr:from>
    <xdr:ext cx="736600" cy="259045"/>
    <xdr:sp macro="" textlink="">
      <xdr:nvSpPr>
        <xdr:cNvPr id="72" name="テキスト ボックス 71"/>
        <xdr:cNvSpPr txBox="1"/>
      </xdr:nvSpPr>
      <xdr:spPr>
        <a:xfrm>
          <a:off x="4622800" y="2824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104077</xdr:rowOff>
    </xdr:from>
    <xdr:to>
      <xdr:col>3</xdr:col>
      <xdr:colOff>955675</xdr:colOff>
      <xdr:row>18</xdr:row>
      <xdr:rowOff>34227</xdr:rowOff>
    </xdr:to>
    <xdr:sp macro="" textlink="">
      <xdr:nvSpPr>
        <xdr:cNvPr id="73" name="円/楕円 72"/>
        <xdr:cNvSpPr/>
      </xdr:nvSpPr>
      <xdr:spPr bwMode="auto">
        <a:xfrm>
          <a:off x="4254500" y="306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19004</xdr:rowOff>
    </xdr:from>
    <xdr:ext cx="762000" cy="259045"/>
    <xdr:sp macro="" textlink="">
      <xdr:nvSpPr>
        <xdr:cNvPr id="74" name="テキスト ボックス 73"/>
        <xdr:cNvSpPr txBox="1"/>
      </xdr:nvSpPr>
      <xdr:spPr>
        <a:xfrm>
          <a:off x="3924300" y="31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106617</xdr:rowOff>
    </xdr:from>
    <xdr:to>
      <xdr:col>3</xdr:col>
      <xdr:colOff>257175</xdr:colOff>
      <xdr:row>18</xdr:row>
      <xdr:rowOff>36767</xdr:rowOff>
    </xdr:to>
    <xdr:sp macro="" textlink="">
      <xdr:nvSpPr>
        <xdr:cNvPr id="75" name="円/楕円 74"/>
        <xdr:cNvSpPr/>
      </xdr:nvSpPr>
      <xdr:spPr bwMode="auto">
        <a:xfrm>
          <a:off x="3556000" y="3068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21544</xdr:rowOff>
    </xdr:from>
    <xdr:ext cx="762000" cy="259045"/>
    <xdr:sp macro="" textlink="">
      <xdr:nvSpPr>
        <xdr:cNvPr id="76" name="テキスト ボックス 75"/>
        <xdr:cNvSpPr txBox="1"/>
      </xdr:nvSpPr>
      <xdr:spPr>
        <a:xfrm>
          <a:off x="3225800" y="315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98590</xdr:rowOff>
    </xdr:from>
    <xdr:to>
      <xdr:col>2</xdr:col>
      <xdr:colOff>692150</xdr:colOff>
      <xdr:row>18</xdr:row>
      <xdr:rowOff>28740</xdr:rowOff>
    </xdr:to>
    <xdr:sp macro="" textlink="">
      <xdr:nvSpPr>
        <xdr:cNvPr id="77" name="円/楕円 76"/>
        <xdr:cNvSpPr/>
      </xdr:nvSpPr>
      <xdr:spPr bwMode="auto">
        <a:xfrm>
          <a:off x="2857500" y="306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38917</xdr:rowOff>
    </xdr:from>
    <xdr:ext cx="762000" cy="259045"/>
    <xdr:sp macro="" textlink="">
      <xdr:nvSpPr>
        <xdr:cNvPr id="78" name="テキスト ボックス 77"/>
        <xdr:cNvSpPr txBox="1"/>
      </xdr:nvSpPr>
      <xdr:spPr>
        <a:xfrm>
          <a:off x="2527300" y="282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168331</xdr:rowOff>
    </xdr:from>
    <xdr:to>
      <xdr:col>4</xdr:col>
      <xdr:colOff>1117600</xdr:colOff>
      <xdr:row>37</xdr:row>
      <xdr:rowOff>57552</xdr:rowOff>
    </xdr:to>
    <xdr:cxnSp macro="">
      <xdr:nvCxnSpPr>
        <xdr:cNvPr id="110" name="直線コネクタ 109"/>
        <xdr:cNvCxnSpPr/>
      </xdr:nvCxnSpPr>
      <xdr:spPr bwMode="auto">
        <a:xfrm>
          <a:off x="5003800" y="7121581"/>
          <a:ext cx="647700" cy="60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168331</xdr:rowOff>
    </xdr:from>
    <xdr:to>
      <xdr:col>4</xdr:col>
      <xdr:colOff>469900</xdr:colOff>
      <xdr:row>37</xdr:row>
      <xdr:rowOff>8357</xdr:rowOff>
    </xdr:to>
    <xdr:cxnSp macro="">
      <xdr:nvCxnSpPr>
        <xdr:cNvPr id="113" name="直線コネクタ 112"/>
        <xdr:cNvCxnSpPr/>
      </xdr:nvCxnSpPr>
      <xdr:spPr bwMode="auto">
        <a:xfrm flipV="1">
          <a:off x="4305300" y="7121581"/>
          <a:ext cx="698500" cy="11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8357</xdr:rowOff>
    </xdr:from>
    <xdr:to>
      <xdr:col>3</xdr:col>
      <xdr:colOff>904875</xdr:colOff>
      <xdr:row>37</xdr:row>
      <xdr:rowOff>35629</xdr:rowOff>
    </xdr:to>
    <xdr:cxnSp macro="">
      <xdr:nvCxnSpPr>
        <xdr:cNvPr id="116" name="直線コネクタ 115"/>
        <xdr:cNvCxnSpPr/>
      </xdr:nvCxnSpPr>
      <xdr:spPr bwMode="auto">
        <a:xfrm flipV="1">
          <a:off x="3606800" y="7133057"/>
          <a:ext cx="6985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28679</xdr:rowOff>
    </xdr:from>
    <xdr:to>
      <xdr:col>3</xdr:col>
      <xdr:colOff>206375</xdr:colOff>
      <xdr:row>37</xdr:row>
      <xdr:rowOff>35629</xdr:rowOff>
    </xdr:to>
    <xdr:cxnSp macro="">
      <xdr:nvCxnSpPr>
        <xdr:cNvPr id="119" name="直線コネクタ 118"/>
        <xdr:cNvCxnSpPr/>
      </xdr:nvCxnSpPr>
      <xdr:spPr bwMode="auto">
        <a:xfrm>
          <a:off x="2908300" y="7153379"/>
          <a:ext cx="698500" cy="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6752</xdr:rowOff>
    </xdr:from>
    <xdr:to>
      <xdr:col>5</xdr:col>
      <xdr:colOff>34925</xdr:colOff>
      <xdr:row>37</xdr:row>
      <xdr:rowOff>108352</xdr:rowOff>
    </xdr:to>
    <xdr:sp macro="" textlink="">
      <xdr:nvSpPr>
        <xdr:cNvPr id="129" name="円/楕円 128"/>
        <xdr:cNvSpPr/>
      </xdr:nvSpPr>
      <xdr:spPr bwMode="auto">
        <a:xfrm>
          <a:off x="5600700" y="7131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150279</xdr:rowOff>
    </xdr:from>
    <xdr:ext cx="762000" cy="259045"/>
    <xdr:sp macro="" textlink="">
      <xdr:nvSpPr>
        <xdr:cNvPr id="130" name="人口1人当たり決算額の推移該当値テキスト445"/>
        <xdr:cNvSpPr txBox="1"/>
      </xdr:nvSpPr>
      <xdr:spPr>
        <a:xfrm>
          <a:off x="5740400" y="710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13,038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117531</xdr:rowOff>
    </xdr:from>
    <xdr:to>
      <xdr:col>4</xdr:col>
      <xdr:colOff>520700</xdr:colOff>
      <xdr:row>37</xdr:row>
      <xdr:rowOff>47681</xdr:rowOff>
    </xdr:to>
    <xdr:sp macro="" textlink="">
      <xdr:nvSpPr>
        <xdr:cNvPr id="131" name="円/楕円 130"/>
        <xdr:cNvSpPr/>
      </xdr:nvSpPr>
      <xdr:spPr bwMode="auto">
        <a:xfrm>
          <a:off x="4953000" y="7070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32458</xdr:rowOff>
    </xdr:from>
    <xdr:ext cx="736600" cy="259045"/>
    <xdr:sp macro="" textlink="">
      <xdr:nvSpPr>
        <xdr:cNvPr id="132" name="テキスト ボックス 131"/>
        <xdr:cNvSpPr txBox="1"/>
      </xdr:nvSpPr>
      <xdr:spPr>
        <a:xfrm>
          <a:off x="4622800" y="715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129007</xdr:rowOff>
    </xdr:from>
    <xdr:to>
      <xdr:col>3</xdr:col>
      <xdr:colOff>955675</xdr:colOff>
      <xdr:row>37</xdr:row>
      <xdr:rowOff>59157</xdr:rowOff>
    </xdr:to>
    <xdr:sp macro="" textlink="">
      <xdr:nvSpPr>
        <xdr:cNvPr id="133" name="円/楕円 132"/>
        <xdr:cNvSpPr/>
      </xdr:nvSpPr>
      <xdr:spPr bwMode="auto">
        <a:xfrm>
          <a:off x="4254500" y="70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43934</xdr:rowOff>
    </xdr:from>
    <xdr:ext cx="762000" cy="259045"/>
    <xdr:sp macro="" textlink="">
      <xdr:nvSpPr>
        <xdr:cNvPr id="134" name="テキスト ボックス 133"/>
        <xdr:cNvSpPr txBox="1"/>
      </xdr:nvSpPr>
      <xdr:spPr>
        <a:xfrm>
          <a:off x="3924300" y="716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156279</xdr:rowOff>
    </xdr:from>
    <xdr:to>
      <xdr:col>3</xdr:col>
      <xdr:colOff>257175</xdr:colOff>
      <xdr:row>37</xdr:row>
      <xdr:rowOff>86429</xdr:rowOff>
    </xdr:to>
    <xdr:sp macro="" textlink="">
      <xdr:nvSpPr>
        <xdr:cNvPr id="135" name="円/楕円 134"/>
        <xdr:cNvSpPr/>
      </xdr:nvSpPr>
      <xdr:spPr bwMode="auto">
        <a:xfrm>
          <a:off x="3556000" y="7109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71206</xdr:rowOff>
    </xdr:from>
    <xdr:ext cx="762000" cy="259045"/>
    <xdr:sp macro="" textlink="">
      <xdr:nvSpPr>
        <xdr:cNvPr id="136" name="テキスト ボックス 135"/>
        <xdr:cNvSpPr txBox="1"/>
      </xdr:nvSpPr>
      <xdr:spPr>
        <a:xfrm>
          <a:off x="3225800" y="719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149329</xdr:rowOff>
    </xdr:from>
    <xdr:to>
      <xdr:col>2</xdr:col>
      <xdr:colOff>692150</xdr:colOff>
      <xdr:row>37</xdr:row>
      <xdr:rowOff>79479</xdr:rowOff>
    </xdr:to>
    <xdr:sp macro="" textlink="">
      <xdr:nvSpPr>
        <xdr:cNvPr id="137" name="円/楕円 136"/>
        <xdr:cNvSpPr/>
      </xdr:nvSpPr>
      <xdr:spPr bwMode="auto">
        <a:xfrm>
          <a:off x="2857500" y="71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64256</xdr:rowOff>
    </xdr:from>
    <xdr:ext cx="762000" cy="259045"/>
    <xdr:sp macro="" textlink="">
      <xdr:nvSpPr>
        <xdr:cNvPr id="138" name="テキスト ボックス 137"/>
        <xdr:cNvSpPr txBox="1"/>
      </xdr:nvSpPr>
      <xdr:spPr>
        <a:xfrm>
          <a:off x="2527300" y="71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いるところであり、</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では、法人住民税、固定資産税の増加やごみ戸別収集を開始したことにより、新たな財源となるごみ収集手数料が皆増となったこと等から、財政調整基金残高、実質収支額、実質単年度収支のいずれにおいてもプラ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全会計通じて赤字は生じていないので問題ないと考えている。国民健康保険会計においては、保険税の改定を行い、下水道会計においては、引き続き未接続業者への接続働きかけを行っており、その他の会計においても引き続き会計本来の財源確保の検討・見直しを継続的に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普通会計及び下水道会計ともに</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年度に償還のピークを</a:t>
          </a:r>
          <a:r>
            <a:rPr kumimoji="1" lang="ja-JP" altLang="en-US" sz="1400">
              <a:solidFill>
                <a:schemeClr val="dk1"/>
              </a:solidFill>
              <a:effectLst/>
              <a:latin typeface="+mn-lt"/>
              <a:ea typeface="+mn-ea"/>
              <a:cs typeface="+mn-cs"/>
            </a:rPr>
            <a:t>過ぎ、</a:t>
          </a:r>
          <a:r>
            <a:rPr kumimoji="1" lang="ja-JP" altLang="ja-JP" sz="1400">
              <a:solidFill>
                <a:schemeClr val="dk1"/>
              </a:solidFill>
              <a:effectLst/>
              <a:latin typeface="+mn-lt"/>
              <a:ea typeface="+mn-ea"/>
              <a:cs typeface="+mn-cs"/>
            </a:rPr>
            <a:t>今後は減少していくこととなるが、</a:t>
          </a:r>
          <a:r>
            <a:rPr kumimoji="1" lang="ja-JP" altLang="en-US" sz="1400">
              <a:solidFill>
                <a:schemeClr val="dk1"/>
              </a:solidFill>
              <a:effectLst/>
              <a:latin typeface="+mn-lt"/>
              <a:ea typeface="+mn-ea"/>
              <a:cs typeface="+mn-cs"/>
            </a:rPr>
            <a:t>引き続き</a:t>
          </a:r>
          <a:r>
            <a:rPr kumimoji="1" lang="ja-JP" altLang="ja-JP" sz="1400">
              <a:solidFill>
                <a:schemeClr val="dk1"/>
              </a:solidFill>
              <a:effectLst/>
              <a:latin typeface="+mn-lt"/>
              <a:ea typeface="+mn-ea"/>
              <a:cs typeface="+mn-cs"/>
            </a:rPr>
            <a:t>世代間の負担の公平と今後の財政負担に留意し、財政運営をしていく。</a:t>
          </a:r>
          <a:endParaRPr lang="ja-JP" altLang="ja-JP" sz="14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lang="ja-JP" altLang="ja-JP" sz="1400">
            <a:effectLst/>
          </a:endParaRPr>
        </a:p>
        <a:p>
          <a:r>
            <a:rPr kumimoji="1" lang="ja-JP" altLang="ja-JP" sz="1400">
              <a:solidFill>
                <a:schemeClr val="dk1"/>
              </a:solidFill>
              <a:effectLst/>
              <a:latin typeface="+mn-lt"/>
              <a:ea typeface="+mn-ea"/>
              <a:cs typeface="+mn-cs"/>
            </a:rPr>
            <a:t>　債務負担行為は、土地開発公社土地代金であるが、償還計画に則り計画的に償還が進み、</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年度末で解消する見通しである。</a:t>
          </a:r>
          <a:endParaRPr lang="ja-JP" altLang="ja-JP" sz="1400">
            <a:effectLst/>
          </a:endParaRPr>
        </a:p>
        <a:p>
          <a:r>
            <a:rPr kumimoji="1" lang="ja-JP" altLang="ja-JP" sz="1400">
              <a:solidFill>
                <a:schemeClr val="dk1"/>
              </a:solidFill>
              <a:effectLst/>
              <a:latin typeface="+mn-lt"/>
              <a:ea typeface="+mn-ea"/>
              <a:cs typeface="+mn-cs"/>
            </a:rPr>
            <a:t>　一部事務組合については、大規模事業が計画・実施されており、今後は増加する見込みである。</a:t>
          </a:r>
          <a:endParaRPr lang="ja-JP" altLang="ja-JP" sz="1400">
            <a:effectLst/>
          </a:endParaRPr>
        </a:p>
        <a:p>
          <a:r>
            <a:rPr kumimoji="1" lang="ja-JP" altLang="ja-JP" sz="1400">
              <a:solidFill>
                <a:schemeClr val="dk1"/>
              </a:solidFill>
              <a:effectLst/>
              <a:latin typeface="+mn-lt"/>
              <a:ea typeface="+mn-ea"/>
              <a:cs typeface="+mn-cs"/>
            </a:rPr>
            <a:t>　一方、近年町では、基金保有額の増加に重点を置き財政運営を行っており、計画的に増加している。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BY34" sqref="BY34:CM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9096201</v>
      </c>
      <c r="BO4" s="349"/>
      <c r="BP4" s="349"/>
      <c r="BQ4" s="349"/>
      <c r="BR4" s="349"/>
      <c r="BS4" s="349"/>
      <c r="BT4" s="349"/>
      <c r="BU4" s="350"/>
      <c r="BV4" s="348">
        <v>9041668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8832895</v>
      </c>
      <c r="BO5" s="386"/>
      <c r="BP5" s="386"/>
      <c r="BQ5" s="386"/>
      <c r="BR5" s="386"/>
      <c r="BS5" s="386"/>
      <c r="BT5" s="386"/>
      <c r="BU5" s="387"/>
      <c r="BV5" s="385">
        <v>8805956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105.2</v>
      </c>
      <c r="CU5" s="383"/>
      <c r="CV5" s="383"/>
      <c r="CW5" s="383"/>
      <c r="CX5" s="383"/>
      <c r="CY5" s="383"/>
      <c r="CZ5" s="383"/>
      <c r="DA5" s="384"/>
      <c r="DB5" s="382">
        <v>102.9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263306</v>
      </c>
      <c r="BO6" s="386"/>
      <c r="BP6" s="386"/>
      <c r="BQ6" s="386"/>
      <c r="BR6" s="386"/>
      <c r="BS6" s="386"/>
      <c r="BT6" s="386"/>
      <c r="BU6" s="387"/>
      <c r="BV6" s="385">
        <v>235712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114.6</v>
      </c>
      <c r="CU6" s="423"/>
      <c r="CV6" s="423"/>
      <c r="CW6" s="423"/>
      <c r="CX6" s="423"/>
      <c r="CY6" s="423"/>
      <c r="CZ6" s="423"/>
      <c r="DA6" s="424"/>
      <c r="DB6" s="422">
        <v>114.9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33960</v>
      </c>
      <c r="BO7" s="386"/>
      <c r="BP7" s="386"/>
      <c r="BQ7" s="386"/>
      <c r="BR7" s="386"/>
      <c r="BS7" s="386"/>
      <c r="BT7" s="386"/>
      <c r="BU7" s="387"/>
      <c r="BV7" s="385">
        <v>11429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4133318</v>
      </c>
      <c r="CU7" s="386"/>
      <c r="CV7" s="386"/>
      <c r="CW7" s="386"/>
      <c r="CX7" s="386"/>
      <c r="CY7" s="386"/>
      <c r="CZ7" s="386"/>
      <c r="DA7" s="387"/>
      <c r="DB7" s="385">
        <v>4125638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229346</v>
      </c>
      <c r="BO8" s="386"/>
      <c r="BP8" s="386"/>
      <c r="BQ8" s="386"/>
      <c r="BR8" s="386"/>
      <c r="BS8" s="386"/>
      <c r="BT8" s="386"/>
      <c r="BU8" s="387"/>
      <c r="BV8" s="385">
        <v>224283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0.71</v>
      </c>
      <c r="CU8" s="426"/>
      <c r="CV8" s="426"/>
      <c r="CW8" s="426"/>
      <c r="CX8" s="426"/>
      <c r="CY8" s="426"/>
      <c r="CZ8" s="426"/>
      <c r="DA8" s="427"/>
      <c r="DB8" s="425">
        <v>0.7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16650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5063</v>
      </c>
      <c r="BO9" s="386"/>
      <c r="BP9" s="386"/>
      <c r="BQ9" s="386"/>
      <c r="BR9" s="386"/>
      <c r="BS9" s="386"/>
      <c r="BT9" s="386"/>
      <c r="BU9" s="387"/>
      <c r="BV9" s="385">
        <v>17310</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10.9</v>
      </c>
      <c r="CU9" s="383"/>
      <c r="CV9" s="383"/>
      <c r="CW9" s="383"/>
      <c r="CX9" s="383"/>
      <c r="CY9" s="383"/>
      <c r="CZ9" s="383"/>
      <c r="DA9" s="384"/>
      <c r="DB9" s="382">
        <v>11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15941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102443</v>
      </c>
      <c r="BO10" s="386"/>
      <c r="BP10" s="386"/>
      <c r="BQ10" s="386"/>
      <c r="BR10" s="386"/>
      <c r="BS10" s="386"/>
      <c r="BT10" s="386"/>
      <c r="BU10" s="387"/>
      <c r="BV10" s="385">
        <v>302520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17062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16981</v>
      </c>
      <c r="S13" s="467"/>
      <c r="T13" s="467"/>
      <c r="U13" s="467"/>
      <c r="V13" s="468"/>
      <c r="W13" s="401" t="s">
        <v>123</v>
      </c>
      <c r="X13" s="402"/>
      <c r="Y13" s="402"/>
      <c r="Z13" s="402"/>
      <c r="AA13" s="402"/>
      <c r="AB13" s="392"/>
      <c r="AC13" s="436">
        <v>150</v>
      </c>
      <c r="AD13" s="437"/>
      <c r="AE13" s="437"/>
      <c r="AF13" s="437"/>
      <c r="AG13" s="476"/>
      <c r="AH13" s="436">
        <v>197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107506</v>
      </c>
      <c r="BO13" s="386"/>
      <c r="BP13" s="386"/>
      <c r="BQ13" s="386"/>
      <c r="BR13" s="386"/>
      <c r="BS13" s="386"/>
      <c r="BT13" s="386"/>
      <c r="BU13" s="387"/>
      <c r="BV13" s="385">
        <v>319830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v>
      </c>
      <c r="CU13" s="383"/>
      <c r="CV13" s="383"/>
      <c r="CW13" s="383"/>
      <c r="CX13" s="383"/>
      <c r="CY13" s="383"/>
      <c r="CZ13" s="383"/>
      <c r="DA13" s="384"/>
      <c r="DB13" s="382">
        <v>7.2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16932</v>
      </c>
      <c r="S14" s="467"/>
      <c r="T14" s="467"/>
      <c r="U14" s="467"/>
      <c r="V14" s="468"/>
      <c r="W14" s="375"/>
      <c r="X14" s="376"/>
      <c r="Y14" s="376"/>
      <c r="Z14" s="376"/>
      <c r="AA14" s="376"/>
      <c r="AB14" s="365"/>
      <c r="AC14" s="469">
        <v>2.1</v>
      </c>
      <c r="AD14" s="470"/>
      <c r="AE14" s="470"/>
      <c r="AF14" s="470"/>
      <c r="AG14" s="471"/>
      <c r="AH14" s="469">
        <v>2.6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24.6</v>
      </c>
      <c r="CU14" s="481"/>
      <c r="CV14" s="481"/>
      <c r="CW14" s="481"/>
      <c r="CX14" s="481"/>
      <c r="CY14" s="481"/>
      <c r="CZ14" s="481"/>
      <c r="DA14" s="482"/>
      <c r="DB14" s="480">
        <v>25.5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16855</v>
      </c>
      <c r="S15" s="467"/>
      <c r="T15" s="467"/>
      <c r="U15" s="467"/>
      <c r="V15" s="468"/>
      <c r="W15" s="401" t="s">
        <v>130</v>
      </c>
      <c r="X15" s="402"/>
      <c r="Y15" s="402"/>
      <c r="Z15" s="402"/>
      <c r="AA15" s="402"/>
      <c r="AB15" s="392"/>
      <c r="AC15" s="436">
        <v>1913</v>
      </c>
      <c r="AD15" s="437"/>
      <c r="AE15" s="437"/>
      <c r="AF15" s="437"/>
      <c r="AG15" s="476"/>
      <c r="AH15" s="436">
        <v>2304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2298931</v>
      </c>
      <c r="BO15" s="349"/>
      <c r="BP15" s="349"/>
      <c r="BQ15" s="349"/>
      <c r="BR15" s="349"/>
      <c r="BS15" s="349"/>
      <c r="BT15" s="349"/>
      <c r="BU15" s="350"/>
      <c r="BV15" s="348">
        <v>2123476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26.7</v>
      </c>
      <c r="AD16" s="470"/>
      <c r="AE16" s="470"/>
      <c r="AF16" s="470"/>
      <c r="AG16" s="471"/>
      <c r="AH16" s="469">
        <v>30.2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3112552</v>
      </c>
      <c r="BO16" s="386"/>
      <c r="BP16" s="386"/>
      <c r="BQ16" s="386"/>
      <c r="BR16" s="386"/>
      <c r="BS16" s="386"/>
      <c r="BT16" s="386"/>
      <c r="BU16" s="387"/>
      <c r="BV16" s="385">
        <v>3042941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5096</v>
      </c>
      <c r="AD17" s="437"/>
      <c r="AE17" s="437"/>
      <c r="AF17" s="437"/>
      <c r="AG17" s="476"/>
      <c r="AH17" s="436">
        <v>5018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2971934</v>
      </c>
      <c r="BO17" s="386"/>
      <c r="BP17" s="386"/>
      <c r="BQ17" s="386"/>
      <c r="BR17" s="386"/>
      <c r="BS17" s="386"/>
      <c r="BT17" s="386"/>
      <c r="BU17" s="387"/>
      <c r="BV17" s="385">
        <v>2753016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28.07</v>
      </c>
      <c r="M18" s="498"/>
      <c r="N18" s="498"/>
      <c r="O18" s="498"/>
      <c r="P18" s="498"/>
      <c r="Q18" s="498"/>
      <c r="R18" s="499"/>
      <c r="S18" s="499"/>
      <c r="T18" s="499"/>
      <c r="U18" s="499"/>
      <c r="V18" s="500"/>
      <c r="W18" s="403"/>
      <c r="X18" s="404"/>
      <c r="Y18" s="404"/>
      <c r="Z18" s="404"/>
      <c r="AA18" s="404"/>
      <c r="AB18" s="395"/>
      <c r="AC18" s="501">
        <v>71.2</v>
      </c>
      <c r="AD18" s="502"/>
      <c r="AE18" s="502"/>
      <c r="AF18" s="502"/>
      <c r="AG18" s="503"/>
      <c r="AH18" s="501">
        <v>65.900000000000006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4481434</v>
      </c>
      <c r="BO18" s="386"/>
      <c r="BP18" s="386"/>
      <c r="BQ18" s="386"/>
      <c r="BR18" s="386"/>
      <c r="BS18" s="386"/>
      <c r="BT18" s="386"/>
      <c r="BU18" s="387"/>
      <c r="BV18" s="385">
        <v>4527295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593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5441717</v>
      </c>
      <c r="BO19" s="386"/>
      <c r="BP19" s="386"/>
      <c r="BQ19" s="386"/>
      <c r="BR19" s="386"/>
      <c r="BS19" s="386"/>
      <c r="BT19" s="386"/>
      <c r="BU19" s="387"/>
      <c r="BV19" s="385">
        <v>5878851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5461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6066980</v>
      </c>
      <c r="BO23" s="386"/>
      <c r="BP23" s="386"/>
      <c r="BQ23" s="386"/>
      <c r="BR23" s="386"/>
      <c r="BS23" s="386"/>
      <c r="BT23" s="386"/>
      <c r="BU23" s="387"/>
      <c r="BV23" s="385">
        <v>6163473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7110</v>
      </c>
      <c r="R24" s="437"/>
      <c r="S24" s="437"/>
      <c r="T24" s="437"/>
      <c r="U24" s="437"/>
      <c r="V24" s="476"/>
      <c r="W24" s="531"/>
      <c r="X24" s="519"/>
      <c r="Y24" s="520"/>
      <c r="Z24" s="435" t="s">
        <v>154</v>
      </c>
      <c r="AA24" s="415"/>
      <c r="AB24" s="415"/>
      <c r="AC24" s="415"/>
      <c r="AD24" s="415"/>
      <c r="AE24" s="415"/>
      <c r="AF24" s="415"/>
      <c r="AG24" s="416"/>
      <c r="AH24" s="436">
        <v>136</v>
      </c>
      <c r="AI24" s="437"/>
      <c r="AJ24" s="437"/>
      <c r="AK24" s="437"/>
      <c r="AL24" s="476"/>
      <c r="AM24" s="436">
        <v>458864</v>
      </c>
      <c r="AN24" s="437"/>
      <c r="AO24" s="437"/>
      <c r="AP24" s="437"/>
      <c r="AQ24" s="437"/>
      <c r="AR24" s="476"/>
      <c r="AS24" s="436">
        <v>3374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3757098</v>
      </c>
      <c r="BO24" s="386"/>
      <c r="BP24" s="386"/>
      <c r="BQ24" s="386"/>
      <c r="BR24" s="386"/>
      <c r="BS24" s="386"/>
      <c r="BT24" s="386"/>
      <c r="BU24" s="387"/>
      <c r="BV24" s="385">
        <v>3680119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6900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832635</v>
      </c>
      <c r="BO25" s="349"/>
      <c r="BP25" s="349"/>
      <c r="BQ25" s="349"/>
      <c r="BR25" s="349"/>
      <c r="BS25" s="349"/>
      <c r="BT25" s="349"/>
      <c r="BU25" s="350"/>
      <c r="BV25" s="348">
        <v>1499524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6600</v>
      </c>
      <c r="R26" s="437"/>
      <c r="S26" s="437"/>
      <c r="T26" s="437"/>
      <c r="U26" s="437"/>
      <c r="V26" s="476"/>
      <c r="W26" s="531"/>
      <c r="X26" s="519"/>
      <c r="Y26" s="520"/>
      <c r="Z26" s="435" t="s">
        <v>160</v>
      </c>
      <c r="AA26" s="541"/>
      <c r="AB26" s="541"/>
      <c r="AC26" s="541"/>
      <c r="AD26" s="541"/>
      <c r="AE26" s="541"/>
      <c r="AF26" s="541"/>
      <c r="AG26" s="542"/>
      <c r="AH26" s="436">
        <v>3</v>
      </c>
      <c r="AI26" s="437"/>
      <c r="AJ26" s="437"/>
      <c r="AK26" s="437"/>
      <c r="AL26" s="476"/>
      <c r="AM26" s="436">
        <v>8787</v>
      </c>
      <c r="AN26" s="437"/>
      <c r="AO26" s="437"/>
      <c r="AP26" s="437"/>
      <c r="AQ26" s="437"/>
      <c r="AR26" s="476"/>
      <c r="AS26" s="436">
        <v>2929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4200</v>
      </c>
      <c r="R27" s="437"/>
      <c r="S27" s="437"/>
      <c r="T27" s="437"/>
      <c r="U27" s="437"/>
      <c r="V27" s="476"/>
      <c r="W27" s="531"/>
      <c r="X27" s="519"/>
      <c r="Y27" s="520"/>
      <c r="Z27" s="435" t="s">
        <v>163</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1204327</v>
      </c>
      <c r="BO28" s="349"/>
      <c r="BP28" s="349"/>
      <c r="BQ28" s="349"/>
      <c r="BR28" s="349"/>
      <c r="BS28" s="349"/>
      <c r="BT28" s="349"/>
      <c r="BU28" s="350"/>
      <c r="BV28" s="348">
        <v>1101884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3450</v>
      </c>
      <c r="R29" s="437"/>
      <c r="S29" s="437"/>
      <c r="T29" s="437"/>
      <c r="U29" s="437"/>
      <c r="V29" s="476"/>
      <c r="W29" s="532"/>
      <c r="X29" s="533"/>
      <c r="Y29" s="534"/>
      <c r="Z29" s="435" t="s">
        <v>170</v>
      </c>
      <c r="AA29" s="415"/>
      <c r="AB29" s="415"/>
      <c r="AC29" s="415"/>
      <c r="AD29" s="415"/>
      <c r="AE29" s="415"/>
      <c r="AF29" s="415"/>
      <c r="AG29" s="416"/>
      <c r="AH29" s="436">
        <v>136</v>
      </c>
      <c r="AI29" s="437"/>
      <c r="AJ29" s="437"/>
      <c r="AK29" s="437"/>
      <c r="AL29" s="476"/>
      <c r="AM29" s="436">
        <v>458864</v>
      </c>
      <c r="AN29" s="437"/>
      <c r="AO29" s="437"/>
      <c r="AP29" s="437"/>
      <c r="AQ29" s="437"/>
      <c r="AR29" s="476"/>
      <c r="AS29" s="436">
        <v>3374</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162523</v>
      </c>
      <c r="BO29" s="386"/>
      <c r="BP29" s="386"/>
      <c r="BQ29" s="386"/>
      <c r="BR29" s="386"/>
      <c r="BS29" s="386"/>
      <c r="BT29" s="386"/>
      <c r="BU29" s="387"/>
      <c r="BV29" s="385">
        <v>162463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273470</v>
      </c>
      <c r="BO30" s="555"/>
      <c r="BP30" s="555"/>
      <c r="BQ30" s="555"/>
      <c r="BR30" s="555"/>
      <c r="BS30" s="555"/>
      <c r="BT30" s="555"/>
      <c r="BU30" s="556"/>
      <c r="BV30" s="554">
        <v>489739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秋川流域斎場組合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日の出町土地開発公社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秋川衛生組合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日の出町サービス総合センター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西秋川衛生組合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阿伎留病院企業団</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東京市町村総合事務組合（一般会計）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東京市町村総合事務組合（交通災害共済事業特別会計）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東京都市町村職員退職手当組合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東京都町村議会議員公務災害補償等組合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東京都後期高齢者医療広域連合(一般会計）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東京都後期高齢者医療広域連合(後期高齢者医療特別会計）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2852542</v>
      </c>
      <c r="S5" s="583"/>
      <c r="T5" s="583"/>
      <c r="U5" s="583"/>
      <c r="V5" s="583"/>
      <c r="W5" s="583"/>
      <c r="X5" s="583"/>
      <c r="Y5" s="584"/>
      <c r="Z5" s="585">
        <v>31.4</v>
      </c>
      <c r="AA5" s="585"/>
      <c r="AB5" s="585"/>
      <c r="AC5" s="585"/>
      <c r="AD5" s="586">
        <v>2657048</v>
      </c>
      <c r="AE5" s="586"/>
      <c r="AF5" s="586"/>
      <c r="AG5" s="586"/>
      <c r="AH5" s="586"/>
      <c r="AI5" s="586"/>
      <c r="AJ5" s="586"/>
      <c r="AK5" s="586"/>
      <c r="AL5" s="587">
        <v>67.900000000000006</v>
      </c>
      <c r="AM5" s="588"/>
      <c r="AN5" s="588"/>
      <c r="AO5" s="589"/>
      <c r="AP5" s="579" t="s">
        <v>208</v>
      </c>
      <c r="AQ5" s="580"/>
      <c r="AR5" s="580"/>
      <c r="AS5" s="580"/>
      <c r="AT5" s="580"/>
      <c r="AU5" s="580"/>
      <c r="AV5" s="580"/>
      <c r="AW5" s="580"/>
      <c r="AX5" s="580"/>
      <c r="AY5" s="580"/>
      <c r="AZ5" s="580"/>
      <c r="BA5" s="580"/>
      <c r="BB5" s="580"/>
      <c r="BC5" s="580"/>
      <c r="BD5" s="580"/>
      <c r="BE5" s="580"/>
      <c r="BF5" s="581"/>
      <c r="BG5" s="593">
        <v>2657005</v>
      </c>
      <c r="BH5" s="594"/>
      <c r="BI5" s="594"/>
      <c r="BJ5" s="594"/>
      <c r="BK5" s="594"/>
      <c r="BL5" s="594"/>
      <c r="BM5" s="594"/>
      <c r="BN5" s="595"/>
      <c r="BO5" s="596">
        <v>93.1</v>
      </c>
      <c r="BP5" s="596"/>
      <c r="BQ5" s="596"/>
      <c r="BR5" s="596"/>
      <c r="BS5" s="597">
        <v>59757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40595</v>
      </c>
      <c r="S6" s="594"/>
      <c r="T6" s="594"/>
      <c r="U6" s="594"/>
      <c r="V6" s="594"/>
      <c r="W6" s="594"/>
      <c r="X6" s="594"/>
      <c r="Y6" s="595"/>
      <c r="Z6" s="596">
        <v>0.4</v>
      </c>
      <c r="AA6" s="596"/>
      <c r="AB6" s="596"/>
      <c r="AC6" s="596"/>
      <c r="AD6" s="597">
        <v>40595</v>
      </c>
      <c r="AE6" s="597"/>
      <c r="AF6" s="597"/>
      <c r="AG6" s="597"/>
      <c r="AH6" s="597"/>
      <c r="AI6" s="597"/>
      <c r="AJ6" s="597"/>
      <c r="AK6" s="597"/>
      <c r="AL6" s="598">
        <v>1</v>
      </c>
      <c r="AM6" s="599"/>
      <c r="AN6" s="599"/>
      <c r="AO6" s="600"/>
      <c r="AP6" s="590" t="s">
        <v>213</v>
      </c>
      <c r="AQ6" s="591"/>
      <c r="AR6" s="591"/>
      <c r="AS6" s="591"/>
      <c r="AT6" s="591"/>
      <c r="AU6" s="591"/>
      <c r="AV6" s="591"/>
      <c r="AW6" s="591"/>
      <c r="AX6" s="591"/>
      <c r="AY6" s="591"/>
      <c r="AZ6" s="591"/>
      <c r="BA6" s="591"/>
      <c r="BB6" s="591"/>
      <c r="BC6" s="591"/>
      <c r="BD6" s="591"/>
      <c r="BE6" s="591"/>
      <c r="BF6" s="592"/>
      <c r="BG6" s="593">
        <v>2657005</v>
      </c>
      <c r="BH6" s="594"/>
      <c r="BI6" s="594"/>
      <c r="BJ6" s="594"/>
      <c r="BK6" s="594"/>
      <c r="BL6" s="594"/>
      <c r="BM6" s="594"/>
      <c r="BN6" s="595"/>
      <c r="BO6" s="596">
        <v>93.1</v>
      </c>
      <c r="BP6" s="596"/>
      <c r="BQ6" s="596"/>
      <c r="BR6" s="596"/>
      <c r="BS6" s="597">
        <v>59757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144211</v>
      </c>
      <c r="CS6" s="594"/>
      <c r="CT6" s="594"/>
      <c r="CU6" s="594"/>
      <c r="CV6" s="594"/>
      <c r="CW6" s="594"/>
      <c r="CX6" s="594"/>
      <c r="CY6" s="595"/>
      <c r="CZ6" s="596">
        <v>1.6</v>
      </c>
      <c r="DA6" s="596"/>
      <c r="DB6" s="596"/>
      <c r="DC6" s="596"/>
      <c r="DD6" s="602" t="s">
        <v>215</v>
      </c>
      <c r="DE6" s="594"/>
      <c r="DF6" s="594"/>
      <c r="DG6" s="594"/>
      <c r="DH6" s="594"/>
      <c r="DI6" s="594"/>
      <c r="DJ6" s="594"/>
      <c r="DK6" s="594"/>
      <c r="DL6" s="594"/>
      <c r="DM6" s="594"/>
      <c r="DN6" s="594"/>
      <c r="DO6" s="594"/>
      <c r="DP6" s="595"/>
      <c r="DQ6" s="602">
        <v>144211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15245</v>
      </c>
      <c r="S7" s="594"/>
      <c r="T7" s="594"/>
      <c r="U7" s="594"/>
      <c r="V7" s="594"/>
      <c r="W7" s="594"/>
      <c r="X7" s="594"/>
      <c r="Y7" s="595"/>
      <c r="Z7" s="596">
        <v>0.2</v>
      </c>
      <c r="AA7" s="596"/>
      <c r="AB7" s="596"/>
      <c r="AC7" s="596"/>
      <c r="AD7" s="597">
        <v>15245</v>
      </c>
      <c r="AE7" s="597"/>
      <c r="AF7" s="597"/>
      <c r="AG7" s="597"/>
      <c r="AH7" s="597"/>
      <c r="AI7" s="597"/>
      <c r="AJ7" s="597"/>
      <c r="AK7" s="597"/>
      <c r="AL7" s="598">
        <v>0.4</v>
      </c>
      <c r="AM7" s="599"/>
      <c r="AN7" s="599"/>
      <c r="AO7" s="600"/>
      <c r="AP7" s="590" t="s">
        <v>217</v>
      </c>
      <c r="AQ7" s="591"/>
      <c r="AR7" s="591"/>
      <c r="AS7" s="591"/>
      <c r="AT7" s="591"/>
      <c r="AU7" s="591"/>
      <c r="AV7" s="591"/>
      <c r="AW7" s="591"/>
      <c r="AX7" s="591"/>
      <c r="AY7" s="591"/>
      <c r="AZ7" s="591"/>
      <c r="BA7" s="591"/>
      <c r="BB7" s="591"/>
      <c r="BC7" s="591"/>
      <c r="BD7" s="591"/>
      <c r="BE7" s="591"/>
      <c r="BF7" s="592"/>
      <c r="BG7" s="593">
        <v>1251195</v>
      </c>
      <c r="BH7" s="594"/>
      <c r="BI7" s="594"/>
      <c r="BJ7" s="594"/>
      <c r="BK7" s="594"/>
      <c r="BL7" s="594"/>
      <c r="BM7" s="594"/>
      <c r="BN7" s="595"/>
      <c r="BO7" s="596">
        <v>43.9</v>
      </c>
      <c r="BP7" s="596"/>
      <c r="BQ7" s="596"/>
      <c r="BR7" s="596"/>
      <c r="BS7" s="597">
        <v>59757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1093738</v>
      </c>
      <c r="CS7" s="594"/>
      <c r="CT7" s="594"/>
      <c r="CU7" s="594"/>
      <c r="CV7" s="594"/>
      <c r="CW7" s="594"/>
      <c r="CX7" s="594"/>
      <c r="CY7" s="595"/>
      <c r="CZ7" s="596">
        <v>12.4</v>
      </c>
      <c r="DA7" s="596"/>
      <c r="DB7" s="596"/>
      <c r="DC7" s="596"/>
      <c r="DD7" s="602">
        <v>31770</v>
      </c>
      <c r="DE7" s="594"/>
      <c r="DF7" s="594"/>
      <c r="DG7" s="594"/>
      <c r="DH7" s="594"/>
      <c r="DI7" s="594"/>
      <c r="DJ7" s="594"/>
      <c r="DK7" s="594"/>
      <c r="DL7" s="594"/>
      <c r="DM7" s="594"/>
      <c r="DN7" s="594"/>
      <c r="DO7" s="594"/>
      <c r="DP7" s="595"/>
      <c r="DQ7" s="602">
        <v>982952</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19188</v>
      </c>
      <c r="S8" s="594"/>
      <c r="T8" s="594"/>
      <c r="U8" s="594"/>
      <c r="V8" s="594"/>
      <c r="W8" s="594"/>
      <c r="X8" s="594"/>
      <c r="Y8" s="595"/>
      <c r="Z8" s="596">
        <v>0.2</v>
      </c>
      <c r="AA8" s="596"/>
      <c r="AB8" s="596"/>
      <c r="AC8" s="596"/>
      <c r="AD8" s="597">
        <v>19188</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28093</v>
      </c>
      <c r="BH8" s="594"/>
      <c r="BI8" s="594"/>
      <c r="BJ8" s="594"/>
      <c r="BK8" s="594"/>
      <c r="BL8" s="594"/>
      <c r="BM8" s="594"/>
      <c r="BN8" s="595"/>
      <c r="BO8" s="596">
        <v>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3552562</v>
      </c>
      <c r="CS8" s="594"/>
      <c r="CT8" s="594"/>
      <c r="CU8" s="594"/>
      <c r="CV8" s="594"/>
      <c r="CW8" s="594"/>
      <c r="CX8" s="594"/>
      <c r="CY8" s="595"/>
      <c r="CZ8" s="596">
        <v>40.200000000000003</v>
      </c>
      <c r="DA8" s="596"/>
      <c r="DB8" s="596"/>
      <c r="DC8" s="596"/>
      <c r="DD8" s="602">
        <v>47381</v>
      </c>
      <c r="DE8" s="594"/>
      <c r="DF8" s="594"/>
      <c r="DG8" s="594"/>
      <c r="DH8" s="594"/>
      <c r="DI8" s="594"/>
      <c r="DJ8" s="594"/>
      <c r="DK8" s="594"/>
      <c r="DL8" s="594"/>
      <c r="DM8" s="594"/>
      <c r="DN8" s="594"/>
      <c r="DO8" s="594"/>
      <c r="DP8" s="595"/>
      <c r="DQ8" s="602">
        <v>1849563</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16110</v>
      </c>
      <c r="S9" s="594"/>
      <c r="T9" s="594"/>
      <c r="U9" s="594"/>
      <c r="V9" s="594"/>
      <c r="W9" s="594"/>
      <c r="X9" s="594"/>
      <c r="Y9" s="595"/>
      <c r="Z9" s="596">
        <v>0.2</v>
      </c>
      <c r="AA9" s="596"/>
      <c r="AB9" s="596"/>
      <c r="AC9" s="596"/>
      <c r="AD9" s="597">
        <v>16110</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787691</v>
      </c>
      <c r="BH9" s="594"/>
      <c r="BI9" s="594"/>
      <c r="BJ9" s="594"/>
      <c r="BK9" s="594"/>
      <c r="BL9" s="594"/>
      <c r="BM9" s="594"/>
      <c r="BN9" s="595"/>
      <c r="BO9" s="596">
        <v>27.6</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676156</v>
      </c>
      <c r="CS9" s="594"/>
      <c r="CT9" s="594"/>
      <c r="CU9" s="594"/>
      <c r="CV9" s="594"/>
      <c r="CW9" s="594"/>
      <c r="CX9" s="594"/>
      <c r="CY9" s="595"/>
      <c r="CZ9" s="596">
        <v>7.7</v>
      </c>
      <c r="DA9" s="596"/>
      <c r="DB9" s="596"/>
      <c r="DC9" s="596"/>
      <c r="DD9" s="602">
        <v>4583</v>
      </c>
      <c r="DE9" s="594"/>
      <c r="DF9" s="594"/>
      <c r="DG9" s="594"/>
      <c r="DH9" s="594"/>
      <c r="DI9" s="594"/>
      <c r="DJ9" s="594"/>
      <c r="DK9" s="594"/>
      <c r="DL9" s="594"/>
      <c r="DM9" s="594"/>
      <c r="DN9" s="594"/>
      <c r="DO9" s="594"/>
      <c r="DP9" s="595"/>
      <c r="DQ9" s="602">
        <v>366676</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236330</v>
      </c>
      <c r="S10" s="594"/>
      <c r="T10" s="594"/>
      <c r="U10" s="594"/>
      <c r="V10" s="594"/>
      <c r="W10" s="594"/>
      <c r="X10" s="594"/>
      <c r="Y10" s="595"/>
      <c r="Z10" s="596">
        <v>2.6</v>
      </c>
      <c r="AA10" s="596"/>
      <c r="AB10" s="596"/>
      <c r="AC10" s="596"/>
      <c r="AD10" s="597">
        <v>236330</v>
      </c>
      <c r="AE10" s="597"/>
      <c r="AF10" s="597"/>
      <c r="AG10" s="597"/>
      <c r="AH10" s="597"/>
      <c r="AI10" s="597"/>
      <c r="AJ10" s="597"/>
      <c r="AK10" s="597"/>
      <c r="AL10" s="598">
        <v>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69403</v>
      </c>
      <c r="BH10" s="594"/>
      <c r="BI10" s="594"/>
      <c r="BJ10" s="594"/>
      <c r="BK10" s="594"/>
      <c r="BL10" s="594"/>
      <c r="BM10" s="594"/>
      <c r="BN10" s="595"/>
      <c r="BO10" s="596">
        <v>2.4</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85156</v>
      </c>
      <c r="CS10" s="594"/>
      <c r="CT10" s="594"/>
      <c r="CU10" s="594"/>
      <c r="CV10" s="594"/>
      <c r="CW10" s="594"/>
      <c r="CX10" s="594"/>
      <c r="CY10" s="595"/>
      <c r="CZ10" s="596">
        <v>1</v>
      </c>
      <c r="DA10" s="596"/>
      <c r="DB10" s="596"/>
      <c r="DC10" s="596"/>
      <c r="DD10" s="602">
        <v>1257</v>
      </c>
      <c r="DE10" s="594"/>
      <c r="DF10" s="594"/>
      <c r="DG10" s="594"/>
      <c r="DH10" s="594"/>
      <c r="DI10" s="594"/>
      <c r="DJ10" s="594"/>
      <c r="DK10" s="594"/>
      <c r="DL10" s="594"/>
      <c r="DM10" s="594"/>
      <c r="DN10" s="594"/>
      <c r="DO10" s="594"/>
      <c r="DP10" s="595"/>
      <c r="DQ10" s="602">
        <v>69222</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366008</v>
      </c>
      <c r="BH11" s="594"/>
      <c r="BI11" s="594"/>
      <c r="BJ11" s="594"/>
      <c r="BK11" s="594"/>
      <c r="BL11" s="594"/>
      <c r="BM11" s="594"/>
      <c r="BN11" s="595"/>
      <c r="BO11" s="596">
        <v>12.8</v>
      </c>
      <c r="BP11" s="596"/>
      <c r="BQ11" s="596"/>
      <c r="BR11" s="596"/>
      <c r="BS11" s="602">
        <v>59757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239686</v>
      </c>
      <c r="CS11" s="594"/>
      <c r="CT11" s="594"/>
      <c r="CU11" s="594"/>
      <c r="CV11" s="594"/>
      <c r="CW11" s="594"/>
      <c r="CX11" s="594"/>
      <c r="CY11" s="595"/>
      <c r="CZ11" s="596">
        <v>2.7</v>
      </c>
      <c r="DA11" s="596"/>
      <c r="DB11" s="596"/>
      <c r="DC11" s="596"/>
      <c r="DD11" s="602">
        <v>123083</v>
      </c>
      <c r="DE11" s="594"/>
      <c r="DF11" s="594"/>
      <c r="DG11" s="594"/>
      <c r="DH11" s="594"/>
      <c r="DI11" s="594"/>
      <c r="DJ11" s="594"/>
      <c r="DK11" s="594"/>
      <c r="DL11" s="594"/>
      <c r="DM11" s="594"/>
      <c r="DN11" s="594"/>
      <c r="DO11" s="594"/>
      <c r="DP11" s="595"/>
      <c r="DQ11" s="602">
        <v>80280</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1254305</v>
      </c>
      <c r="BH12" s="594"/>
      <c r="BI12" s="594"/>
      <c r="BJ12" s="594"/>
      <c r="BK12" s="594"/>
      <c r="BL12" s="594"/>
      <c r="BM12" s="594"/>
      <c r="BN12" s="595"/>
      <c r="BO12" s="596">
        <v>44</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106651</v>
      </c>
      <c r="CS12" s="594"/>
      <c r="CT12" s="594"/>
      <c r="CU12" s="594"/>
      <c r="CV12" s="594"/>
      <c r="CW12" s="594"/>
      <c r="CX12" s="594"/>
      <c r="CY12" s="595"/>
      <c r="CZ12" s="596">
        <v>1.2</v>
      </c>
      <c r="DA12" s="596"/>
      <c r="DB12" s="596"/>
      <c r="DC12" s="596"/>
      <c r="DD12" s="602">
        <v>8475</v>
      </c>
      <c r="DE12" s="594"/>
      <c r="DF12" s="594"/>
      <c r="DG12" s="594"/>
      <c r="DH12" s="594"/>
      <c r="DI12" s="594"/>
      <c r="DJ12" s="594"/>
      <c r="DK12" s="594"/>
      <c r="DL12" s="594"/>
      <c r="DM12" s="594"/>
      <c r="DN12" s="594"/>
      <c r="DO12" s="594"/>
      <c r="DP12" s="595"/>
      <c r="DQ12" s="602">
        <v>78465</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13566</v>
      </c>
      <c r="S13" s="594"/>
      <c r="T13" s="594"/>
      <c r="U13" s="594"/>
      <c r="V13" s="594"/>
      <c r="W13" s="594"/>
      <c r="X13" s="594"/>
      <c r="Y13" s="595"/>
      <c r="Z13" s="596">
        <v>0.1</v>
      </c>
      <c r="AA13" s="596"/>
      <c r="AB13" s="596"/>
      <c r="AC13" s="596"/>
      <c r="AD13" s="597">
        <v>13566</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1254302</v>
      </c>
      <c r="BH13" s="594"/>
      <c r="BI13" s="594"/>
      <c r="BJ13" s="594"/>
      <c r="BK13" s="594"/>
      <c r="BL13" s="594"/>
      <c r="BM13" s="594"/>
      <c r="BN13" s="595"/>
      <c r="BO13" s="596">
        <v>44</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705549</v>
      </c>
      <c r="CS13" s="594"/>
      <c r="CT13" s="594"/>
      <c r="CU13" s="594"/>
      <c r="CV13" s="594"/>
      <c r="CW13" s="594"/>
      <c r="CX13" s="594"/>
      <c r="CY13" s="595"/>
      <c r="CZ13" s="596">
        <v>8</v>
      </c>
      <c r="DA13" s="596"/>
      <c r="DB13" s="596"/>
      <c r="DC13" s="596"/>
      <c r="DD13" s="602">
        <v>131028</v>
      </c>
      <c r="DE13" s="594"/>
      <c r="DF13" s="594"/>
      <c r="DG13" s="594"/>
      <c r="DH13" s="594"/>
      <c r="DI13" s="594"/>
      <c r="DJ13" s="594"/>
      <c r="DK13" s="594"/>
      <c r="DL13" s="594"/>
      <c r="DM13" s="594"/>
      <c r="DN13" s="594"/>
      <c r="DO13" s="594"/>
      <c r="DP13" s="595"/>
      <c r="DQ13" s="602">
        <v>295181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30465</v>
      </c>
      <c r="BH14" s="594"/>
      <c r="BI14" s="594"/>
      <c r="BJ14" s="594"/>
      <c r="BK14" s="594"/>
      <c r="BL14" s="594"/>
      <c r="BM14" s="594"/>
      <c r="BN14" s="595"/>
      <c r="BO14" s="596">
        <v>1.1000000000000001</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415955</v>
      </c>
      <c r="CS14" s="594"/>
      <c r="CT14" s="594"/>
      <c r="CU14" s="594"/>
      <c r="CV14" s="594"/>
      <c r="CW14" s="594"/>
      <c r="CX14" s="594"/>
      <c r="CY14" s="595"/>
      <c r="CZ14" s="596">
        <v>4.7</v>
      </c>
      <c r="DA14" s="596"/>
      <c r="DB14" s="596"/>
      <c r="DC14" s="596"/>
      <c r="DD14" s="602">
        <v>107896</v>
      </c>
      <c r="DE14" s="594"/>
      <c r="DF14" s="594"/>
      <c r="DG14" s="594"/>
      <c r="DH14" s="594"/>
      <c r="DI14" s="594"/>
      <c r="DJ14" s="594"/>
      <c r="DK14" s="594"/>
      <c r="DL14" s="594"/>
      <c r="DM14" s="594"/>
      <c r="DN14" s="594"/>
      <c r="DO14" s="594"/>
      <c r="DP14" s="595"/>
      <c r="DQ14" s="602">
        <v>171226</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14139</v>
      </c>
      <c r="S15" s="594"/>
      <c r="T15" s="594"/>
      <c r="U15" s="594"/>
      <c r="V15" s="594"/>
      <c r="W15" s="594"/>
      <c r="X15" s="594"/>
      <c r="Y15" s="595"/>
      <c r="Z15" s="596">
        <v>0.2</v>
      </c>
      <c r="AA15" s="596"/>
      <c r="AB15" s="596"/>
      <c r="AC15" s="596"/>
      <c r="AD15" s="597">
        <v>14139</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121040</v>
      </c>
      <c r="BH15" s="594"/>
      <c r="BI15" s="594"/>
      <c r="BJ15" s="594"/>
      <c r="BK15" s="594"/>
      <c r="BL15" s="594"/>
      <c r="BM15" s="594"/>
      <c r="BN15" s="595"/>
      <c r="BO15" s="596">
        <v>4.2</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1155603</v>
      </c>
      <c r="CS15" s="594"/>
      <c r="CT15" s="594"/>
      <c r="CU15" s="594"/>
      <c r="CV15" s="594"/>
      <c r="CW15" s="594"/>
      <c r="CX15" s="594"/>
      <c r="CY15" s="595"/>
      <c r="CZ15" s="596">
        <v>13.1</v>
      </c>
      <c r="DA15" s="596"/>
      <c r="DB15" s="596"/>
      <c r="DC15" s="596"/>
      <c r="DD15" s="602">
        <v>589750</v>
      </c>
      <c r="DE15" s="594"/>
      <c r="DF15" s="594"/>
      <c r="DG15" s="594"/>
      <c r="DH15" s="594"/>
      <c r="DI15" s="594"/>
      <c r="DJ15" s="594"/>
      <c r="DK15" s="594"/>
      <c r="DL15" s="594"/>
      <c r="DM15" s="594"/>
      <c r="DN15" s="594"/>
      <c r="DO15" s="594"/>
      <c r="DP15" s="595"/>
      <c r="DQ15" s="602">
        <v>541776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840430</v>
      </c>
      <c r="S16" s="594"/>
      <c r="T16" s="594"/>
      <c r="U16" s="594"/>
      <c r="V16" s="594"/>
      <c r="W16" s="594"/>
      <c r="X16" s="594"/>
      <c r="Y16" s="595"/>
      <c r="Z16" s="596">
        <v>9.1999999999999993</v>
      </c>
      <c r="AA16" s="596"/>
      <c r="AB16" s="596"/>
      <c r="AC16" s="596"/>
      <c r="AD16" s="597">
        <v>813621</v>
      </c>
      <c r="AE16" s="597"/>
      <c r="AF16" s="597"/>
      <c r="AG16" s="597"/>
      <c r="AH16" s="597"/>
      <c r="AI16" s="597"/>
      <c r="AJ16" s="597"/>
      <c r="AK16" s="597"/>
      <c r="AL16" s="598">
        <v>20.8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44707</v>
      </c>
      <c r="CS16" s="594"/>
      <c r="CT16" s="594"/>
      <c r="CU16" s="594"/>
      <c r="CV16" s="594"/>
      <c r="CW16" s="594"/>
      <c r="CX16" s="594"/>
      <c r="CY16" s="595"/>
      <c r="CZ16" s="596">
        <v>0.5</v>
      </c>
      <c r="DA16" s="596"/>
      <c r="DB16" s="596"/>
      <c r="DC16" s="596"/>
      <c r="DD16" s="602" t="s">
        <v>111</v>
      </c>
      <c r="DE16" s="594"/>
      <c r="DF16" s="594"/>
      <c r="DG16" s="594"/>
      <c r="DH16" s="594"/>
      <c r="DI16" s="594"/>
      <c r="DJ16" s="594"/>
      <c r="DK16" s="594"/>
      <c r="DL16" s="594"/>
      <c r="DM16" s="594"/>
      <c r="DN16" s="594"/>
      <c r="DO16" s="594"/>
      <c r="DP16" s="595"/>
      <c r="DQ16" s="602">
        <v>3116</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813621</v>
      </c>
      <c r="S17" s="594"/>
      <c r="T17" s="594"/>
      <c r="U17" s="594"/>
      <c r="V17" s="594"/>
      <c r="W17" s="594"/>
      <c r="X17" s="594"/>
      <c r="Y17" s="595"/>
      <c r="Z17" s="596">
        <v>8.9</v>
      </c>
      <c r="AA17" s="596"/>
      <c r="AB17" s="596"/>
      <c r="AC17" s="596"/>
      <c r="AD17" s="597">
        <v>813621</v>
      </c>
      <c r="AE17" s="597"/>
      <c r="AF17" s="597"/>
      <c r="AG17" s="597"/>
      <c r="AH17" s="597"/>
      <c r="AI17" s="597"/>
      <c r="AJ17" s="597"/>
      <c r="AK17" s="597"/>
      <c r="AL17" s="598">
        <v>20.8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612921</v>
      </c>
      <c r="CS17" s="594"/>
      <c r="CT17" s="594"/>
      <c r="CU17" s="594"/>
      <c r="CV17" s="594"/>
      <c r="CW17" s="594"/>
      <c r="CX17" s="594"/>
      <c r="CY17" s="595"/>
      <c r="CZ17" s="596">
        <v>6.9</v>
      </c>
      <c r="DA17" s="596"/>
      <c r="DB17" s="596"/>
      <c r="DC17" s="596"/>
      <c r="DD17" s="602" t="s">
        <v>111</v>
      </c>
      <c r="DE17" s="594"/>
      <c r="DF17" s="594"/>
      <c r="DG17" s="594"/>
      <c r="DH17" s="594"/>
      <c r="DI17" s="594"/>
      <c r="DJ17" s="594"/>
      <c r="DK17" s="594"/>
      <c r="DL17" s="594"/>
      <c r="DM17" s="594"/>
      <c r="DN17" s="594"/>
      <c r="DO17" s="594"/>
      <c r="DP17" s="595"/>
      <c r="DQ17" s="602">
        <v>595743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26808</v>
      </c>
      <c r="S18" s="594"/>
      <c r="T18" s="594"/>
      <c r="U18" s="594"/>
      <c r="V18" s="594"/>
      <c r="W18" s="594"/>
      <c r="X18" s="594"/>
      <c r="Y18" s="595"/>
      <c r="Z18" s="596">
        <v>0.3</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195537</v>
      </c>
      <c r="BH19" s="594"/>
      <c r="BI19" s="594"/>
      <c r="BJ19" s="594"/>
      <c r="BK19" s="594"/>
      <c r="BL19" s="594"/>
      <c r="BM19" s="594"/>
      <c r="BN19" s="595"/>
      <c r="BO19" s="596">
        <v>6.9</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4048145</v>
      </c>
      <c r="S20" s="594"/>
      <c r="T20" s="594"/>
      <c r="U20" s="594"/>
      <c r="V20" s="594"/>
      <c r="W20" s="594"/>
      <c r="X20" s="594"/>
      <c r="Y20" s="595"/>
      <c r="Z20" s="596">
        <v>44.5</v>
      </c>
      <c r="AA20" s="596"/>
      <c r="AB20" s="596"/>
      <c r="AC20" s="596"/>
      <c r="AD20" s="597">
        <v>3825842</v>
      </c>
      <c r="AE20" s="597"/>
      <c r="AF20" s="597"/>
      <c r="AG20" s="597"/>
      <c r="AH20" s="597"/>
      <c r="AI20" s="597"/>
      <c r="AJ20" s="597"/>
      <c r="AK20" s="597"/>
      <c r="AL20" s="598">
        <v>97.8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195537</v>
      </c>
      <c r="BH20" s="594"/>
      <c r="BI20" s="594"/>
      <c r="BJ20" s="594"/>
      <c r="BK20" s="594"/>
      <c r="BL20" s="594"/>
      <c r="BM20" s="594"/>
      <c r="BN20" s="595"/>
      <c r="BO20" s="596">
        <v>6.9</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8832895</v>
      </c>
      <c r="CS20" s="594"/>
      <c r="CT20" s="594"/>
      <c r="CU20" s="594"/>
      <c r="CV20" s="594"/>
      <c r="CW20" s="594"/>
      <c r="CX20" s="594"/>
      <c r="CY20" s="595"/>
      <c r="CZ20" s="596">
        <v>100</v>
      </c>
      <c r="DA20" s="596"/>
      <c r="DB20" s="596"/>
      <c r="DC20" s="596"/>
      <c r="DD20" s="602">
        <v>1045223</v>
      </c>
      <c r="DE20" s="594"/>
      <c r="DF20" s="594"/>
      <c r="DG20" s="594"/>
      <c r="DH20" s="594"/>
      <c r="DI20" s="594"/>
      <c r="DJ20" s="594"/>
      <c r="DK20" s="594"/>
      <c r="DL20" s="594"/>
      <c r="DM20" s="594"/>
      <c r="DN20" s="594"/>
      <c r="DO20" s="594"/>
      <c r="DP20" s="595"/>
      <c r="DQ20" s="602">
        <v>5178411</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2941</v>
      </c>
      <c r="S21" s="594"/>
      <c r="T21" s="594"/>
      <c r="U21" s="594"/>
      <c r="V21" s="594"/>
      <c r="W21" s="594"/>
      <c r="X21" s="594"/>
      <c r="Y21" s="595"/>
      <c r="Z21" s="596">
        <v>0</v>
      </c>
      <c r="AA21" s="596"/>
      <c r="AB21" s="596"/>
      <c r="AC21" s="596"/>
      <c r="AD21" s="597">
        <v>2941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43</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105827</v>
      </c>
      <c r="S22" s="594"/>
      <c r="T22" s="594"/>
      <c r="U22" s="594"/>
      <c r="V22" s="594"/>
      <c r="W22" s="594"/>
      <c r="X22" s="594"/>
      <c r="Y22" s="595"/>
      <c r="Z22" s="596">
        <v>1.2</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43280</v>
      </c>
      <c r="S23" s="594"/>
      <c r="T23" s="594"/>
      <c r="U23" s="594"/>
      <c r="V23" s="594"/>
      <c r="W23" s="594"/>
      <c r="X23" s="594"/>
      <c r="Y23" s="595"/>
      <c r="Z23" s="596">
        <v>0.5</v>
      </c>
      <c r="AA23" s="596"/>
      <c r="AB23" s="596"/>
      <c r="AC23" s="596"/>
      <c r="AD23" s="597" t="s">
        <v>111</v>
      </c>
      <c r="AE23" s="597"/>
      <c r="AF23" s="597"/>
      <c r="AG23" s="597"/>
      <c r="AH23" s="597"/>
      <c r="AI23" s="597"/>
      <c r="AJ23" s="597"/>
      <c r="AK23" s="597"/>
      <c r="AL23" s="598" t="s">
        <v>111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195494</v>
      </c>
      <c r="BH23" s="594"/>
      <c r="BI23" s="594"/>
      <c r="BJ23" s="594"/>
      <c r="BK23" s="594"/>
      <c r="BL23" s="594"/>
      <c r="BM23" s="594"/>
      <c r="BN23" s="595"/>
      <c r="BO23" s="596">
        <v>6.9</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99123</v>
      </c>
      <c r="S24" s="594"/>
      <c r="T24" s="594"/>
      <c r="U24" s="594"/>
      <c r="V24" s="594"/>
      <c r="W24" s="594"/>
      <c r="X24" s="594"/>
      <c r="Y24" s="595"/>
      <c r="Z24" s="596">
        <v>1.1000000000000001</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3651551</v>
      </c>
      <c r="CS24" s="583"/>
      <c r="CT24" s="583"/>
      <c r="CU24" s="583"/>
      <c r="CV24" s="583"/>
      <c r="CW24" s="583"/>
      <c r="CX24" s="583"/>
      <c r="CY24" s="584"/>
      <c r="CZ24" s="622">
        <v>41.3</v>
      </c>
      <c r="DA24" s="623"/>
      <c r="DB24" s="623"/>
      <c r="DC24" s="624"/>
      <c r="DD24" s="621">
        <v>2211384</v>
      </c>
      <c r="DE24" s="583"/>
      <c r="DF24" s="583"/>
      <c r="DG24" s="583"/>
      <c r="DH24" s="583"/>
      <c r="DI24" s="583"/>
      <c r="DJ24" s="583"/>
      <c r="DK24" s="584"/>
      <c r="DL24" s="621">
        <v>2185427</v>
      </c>
      <c r="DM24" s="583"/>
      <c r="DN24" s="583"/>
      <c r="DO24" s="583"/>
      <c r="DP24" s="583"/>
      <c r="DQ24" s="583"/>
      <c r="DR24" s="583"/>
      <c r="DS24" s="583"/>
      <c r="DT24" s="583"/>
      <c r="DU24" s="583"/>
      <c r="DV24" s="584"/>
      <c r="DW24" s="587">
        <v>51.3</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612750</v>
      </c>
      <c r="S25" s="594"/>
      <c r="T25" s="594"/>
      <c r="U25" s="594"/>
      <c r="V25" s="594"/>
      <c r="W25" s="594"/>
      <c r="X25" s="594"/>
      <c r="Y25" s="595"/>
      <c r="Z25" s="596">
        <v>6.7</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1415950</v>
      </c>
      <c r="CS25" s="625"/>
      <c r="CT25" s="625"/>
      <c r="CU25" s="625"/>
      <c r="CV25" s="625"/>
      <c r="CW25" s="625"/>
      <c r="CX25" s="625"/>
      <c r="CY25" s="626"/>
      <c r="CZ25" s="627">
        <v>16</v>
      </c>
      <c r="DA25" s="628"/>
      <c r="DB25" s="628"/>
      <c r="DC25" s="629"/>
      <c r="DD25" s="602">
        <v>1352124</v>
      </c>
      <c r="DE25" s="625"/>
      <c r="DF25" s="625"/>
      <c r="DG25" s="625"/>
      <c r="DH25" s="625"/>
      <c r="DI25" s="625"/>
      <c r="DJ25" s="625"/>
      <c r="DK25" s="626"/>
      <c r="DL25" s="602">
        <v>1326167</v>
      </c>
      <c r="DM25" s="625"/>
      <c r="DN25" s="625"/>
      <c r="DO25" s="625"/>
      <c r="DP25" s="625"/>
      <c r="DQ25" s="625"/>
      <c r="DR25" s="625"/>
      <c r="DS25" s="625"/>
      <c r="DT25" s="625"/>
      <c r="DU25" s="625"/>
      <c r="DV25" s="626"/>
      <c r="DW25" s="598">
        <v>31.1</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884650</v>
      </c>
      <c r="CS26" s="594"/>
      <c r="CT26" s="594"/>
      <c r="CU26" s="594"/>
      <c r="CV26" s="594"/>
      <c r="CW26" s="594"/>
      <c r="CX26" s="594"/>
      <c r="CY26" s="595"/>
      <c r="CZ26" s="627">
        <v>10</v>
      </c>
      <c r="DA26" s="628"/>
      <c r="DB26" s="628"/>
      <c r="DC26" s="629"/>
      <c r="DD26" s="602">
        <v>830617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2034480</v>
      </c>
      <c r="S27" s="594"/>
      <c r="T27" s="594"/>
      <c r="U27" s="594"/>
      <c r="V27" s="594"/>
      <c r="W27" s="594"/>
      <c r="X27" s="594"/>
      <c r="Y27" s="595"/>
      <c r="Z27" s="596">
        <v>22.4</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2852542</v>
      </c>
      <c r="BH27" s="594"/>
      <c r="BI27" s="594"/>
      <c r="BJ27" s="594"/>
      <c r="BK27" s="594"/>
      <c r="BL27" s="594"/>
      <c r="BM27" s="594"/>
      <c r="BN27" s="595"/>
      <c r="BO27" s="596">
        <v>100</v>
      </c>
      <c r="BP27" s="596"/>
      <c r="BQ27" s="596"/>
      <c r="BR27" s="596"/>
      <c r="BS27" s="602">
        <v>59757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1622680</v>
      </c>
      <c r="CS27" s="625"/>
      <c r="CT27" s="625"/>
      <c r="CU27" s="625"/>
      <c r="CV27" s="625"/>
      <c r="CW27" s="625"/>
      <c r="CX27" s="625"/>
      <c r="CY27" s="626"/>
      <c r="CZ27" s="627">
        <v>18.399999999999999</v>
      </c>
      <c r="DA27" s="628"/>
      <c r="DB27" s="628"/>
      <c r="DC27" s="629"/>
      <c r="DD27" s="602">
        <v>263517</v>
      </c>
      <c r="DE27" s="625"/>
      <c r="DF27" s="625"/>
      <c r="DG27" s="625"/>
      <c r="DH27" s="625"/>
      <c r="DI27" s="625"/>
      <c r="DJ27" s="625"/>
      <c r="DK27" s="626"/>
      <c r="DL27" s="602">
        <v>263517</v>
      </c>
      <c r="DM27" s="625"/>
      <c r="DN27" s="625"/>
      <c r="DO27" s="625"/>
      <c r="DP27" s="625"/>
      <c r="DQ27" s="625"/>
      <c r="DR27" s="625"/>
      <c r="DS27" s="625"/>
      <c r="DT27" s="625"/>
      <c r="DU27" s="625"/>
      <c r="DV27" s="626"/>
      <c r="DW27" s="598">
        <v>6.2</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153826</v>
      </c>
      <c r="S28" s="594"/>
      <c r="T28" s="594"/>
      <c r="U28" s="594"/>
      <c r="V28" s="594"/>
      <c r="W28" s="594"/>
      <c r="X28" s="594"/>
      <c r="Y28" s="595"/>
      <c r="Z28" s="596">
        <v>1.7</v>
      </c>
      <c r="AA28" s="596"/>
      <c r="AB28" s="596"/>
      <c r="AC28" s="596"/>
      <c r="AD28" s="597">
        <v>81302</v>
      </c>
      <c r="AE28" s="597"/>
      <c r="AF28" s="597"/>
      <c r="AG28" s="597"/>
      <c r="AH28" s="597"/>
      <c r="AI28" s="597"/>
      <c r="AJ28" s="597"/>
      <c r="AK28" s="597"/>
      <c r="AL28" s="598">
        <v>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612921</v>
      </c>
      <c r="CS28" s="594"/>
      <c r="CT28" s="594"/>
      <c r="CU28" s="594"/>
      <c r="CV28" s="594"/>
      <c r="CW28" s="594"/>
      <c r="CX28" s="594"/>
      <c r="CY28" s="595"/>
      <c r="CZ28" s="627">
        <v>6.9</v>
      </c>
      <c r="DA28" s="628"/>
      <c r="DB28" s="628"/>
      <c r="DC28" s="629"/>
      <c r="DD28" s="602">
        <v>595743</v>
      </c>
      <c r="DE28" s="594"/>
      <c r="DF28" s="594"/>
      <c r="DG28" s="594"/>
      <c r="DH28" s="594"/>
      <c r="DI28" s="594"/>
      <c r="DJ28" s="594"/>
      <c r="DK28" s="595"/>
      <c r="DL28" s="602">
        <v>595743</v>
      </c>
      <c r="DM28" s="594"/>
      <c r="DN28" s="594"/>
      <c r="DO28" s="594"/>
      <c r="DP28" s="594"/>
      <c r="DQ28" s="594"/>
      <c r="DR28" s="594"/>
      <c r="DS28" s="594"/>
      <c r="DT28" s="594"/>
      <c r="DU28" s="594"/>
      <c r="DV28" s="595"/>
      <c r="DW28" s="598">
        <v>14</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4241</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612921</v>
      </c>
      <c r="CS29" s="625"/>
      <c r="CT29" s="625"/>
      <c r="CU29" s="625"/>
      <c r="CV29" s="625"/>
      <c r="CW29" s="625"/>
      <c r="CX29" s="625"/>
      <c r="CY29" s="626"/>
      <c r="CZ29" s="627">
        <v>6.9</v>
      </c>
      <c r="DA29" s="628"/>
      <c r="DB29" s="628"/>
      <c r="DC29" s="629"/>
      <c r="DD29" s="602">
        <v>595743</v>
      </c>
      <c r="DE29" s="625"/>
      <c r="DF29" s="625"/>
      <c r="DG29" s="625"/>
      <c r="DH29" s="625"/>
      <c r="DI29" s="625"/>
      <c r="DJ29" s="625"/>
      <c r="DK29" s="626"/>
      <c r="DL29" s="602">
        <v>595743</v>
      </c>
      <c r="DM29" s="625"/>
      <c r="DN29" s="625"/>
      <c r="DO29" s="625"/>
      <c r="DP29" s="625"/>
      <c r="DQ29" s="625"/>
      <c r="DR29" s="625"/>
      <c r="DS29" s="625"/>
      <c r="DT29" s="625"/>
      <c r="DU29" s="625"/>
      <c r="DV29" s="626"/>
      <c r="DW29" s="598">
        <v>14</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233524</v>
      </c>
      <c r="S30" s="594"/>
      <c r="T30" s="594"/>
      <c r="U30" s="594"/>
      <c r="V30" s="594"/>
      <c r="W30" s="594"/>
      <c r="X30" s="594"/>
      <c r="Y30" s="595"/>
      <c r="Z30" s="596">
        <v>2.6</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99</v>
      </c>
      <c r="BH30" s="652"/>
      <c r="BI30" s="652"/>
      <c r="BJ30" s="652"/>
      <c r="BK30" s="652"/>
      <c r="BL30" s="652"/>
      <c r="BM30" s="588">
        <v>96.5</v>
      </c>
      <c r="BN30" s="652"/>
      <c r="BO30" s="652"/>
      <c r="BP30" s="652"/>
      <c r="BQ30" s="653"/>
      <c r="BR30" s="651">
        <v>98.9</v>
      </c>
      <c r="BS30" s="652"/>
      <c r="BT30" s="652"/>
      <c r="BU30" s="652"/>
      <c r="BV30" s="652"/>
      <c r="BW30" s="652"/>
      <c r="BX30" s="588">
        <v>96.5</v>
      </c>
      <c r="BY30" s="652"/>
      <c r="BZ30" s="652"/>
      <c r="CA30" s="652"/>
      <c r="CB30" s="653"/>
      <c r="CD30" s="656"/>
      <c r="CE30" s="657"/>
      <c r="CF30" s="607" t="s">
        <v>291</v>
      </c>
      <c r="CG30" s="608"/>
      <c r="CH30" s="608"/>
      <c r="CI30" s="608"/>
      <c r="CJ30" s="608"/>
      <c r="CK30" s="608"/>
      <c r="CL30" s="608"/>
      <c r="CM30" s="608"/>
      <c r="CN30" s="608"/>
      <c r="CO30" s="608"/>
      <c r="CP30" s="608"/>
      <c r="CQ30" s="609"/>
      <c r="CR30" s="593">
        <v>530256</v>
      </c>
      <c r="CS30" s="594"/>
      <c r="CT30" s="594"/>
      <c r="CU30" s="594"/>
      <c r="CV30" s="594"/>
      <c r="CW30" s="594"/>
      <c r="CX30" s="594"/>
      <c r="CY30" s="595"/>
      <c r="CZ30" s="627">
        <v>6</v>
      </c>
      <c r="DA30" s="628"/>
      <c r="DB30" s="628"/>
      <c r="DC30" s="629"/>
      <c r="DD30" s="602">
        <v>516837</v>
      </c>
      <c r="DE30" s="594"/>
      <c r="DF30" s="594"/>
      <c r="DG30" s="594"/>
      <c r="DH30" s="594"/>
      <c r="DI30" s="594"/>
      <c r="DJ30" s="594"/>
      <c r="DK30" s="595"/>
      <c r="DL30" s="602">
        <v>516837</v>
      </c>
      <c r="DM30" s="594"/>
      <c r="DN30" s="594"/>
      <c r="DO30" s="594"/>
      <c r="DP30" s="594"/>
      <c r="DQ30" s="594"/>
      <c r="DR30" s="594"/>
      <c r="DS30" s="594"/>
      <c r="DT30" s="594"/>
      <c r="DU30" s="594"/>
      <c r="DV30" s="595"/>
      <c r="DW30" s="598">
        <v>12.1</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235712</v>
      </c>
      <c r="S31" s="594"/>
      <c r="T31" s="594"/>
      <c r="U31" s="594"/>
      <c r="V31" s="594"/>
      <c r="W31" s="594"/>
      <c r="X31" s="594"/>
      <c r="Y31" s="595"/>
      <c r="Z31" s="596">
        <v>2.6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98.8</v>
      </c>
      <c r="BH31" s="625"/>
      <c r="BI31" s="625"/>
      <c r="BJ31" s="625"/>
      <c r="BK31" s="625"/>
      <c r="BL31" s="625"/>
      <c r="BM31" s="599">
        <v>96.3</v>
      </c>
      <c r="BN31" s="649"/>
      <c r="BO31" s="649"/>
      <c r="BP31" s="649"/>
      <c r="BQ31" s="650"/>
      <c r="BR31" s="648">
        <v>98.7</v>
      </c>
      <c r="BS31" s="625"/>
      <c r="BT31" s="625"/>
      <c r="BU31" s="625"/>
      <c r="BV31" s="625"/>
      <c r="BW31" s="625"/>
      <c r="BX31" s="599">
        <v>96.3</v>
      </c>
      <c r="BY31" s="649"/>
      <c r="BZ31" s="649"/>
      <c r="CA31" s="649"/>
      <c r="CB31" s="650"/>
      <c r="CD31" s="656"/>
      <c r="CE31" s="657"/>
      <c r="CF31" s="607" t="s">
        <v>295</v>
      </c>
      <c r="CG31" s="608"/>
      <c r="CH31" s="608"/>
      <c r="CI31" s="608"/>
      <c r="CJ31" s="608"/>
      <c r="CK31" s="608"/>
      <c r="CL31" s="608"/>
      <c r="CM31" s="608"/>
      <c r="CN31" s="608"/>
      <c r="CO31" s="608"/>
      <c r="CP31" s="608"/>
      <c r="CQ31" s="609"/>
      <c r="CR31" s="593">
        <v>82665</v>
      </c>
      <c r="CS31" s="625"/>
      <c r="CT31" s="625"/>
      <c r="CU31" s="625"/>
      <c r="CV31" s="625"/>
      <c r="CW31" s="625"/>
      <c r="CX31" s="625"/>
      <c r="CY31" s="626"/>
      <c r="CZ31" s="627">
        <v>0.9</v>
      </c>
      <c r="DA31" s="628"/>
      <c r="DB31" s="628"/>
      <c r="DC31" s="629"/>
      <c r="DD31" s="602">
        <v>78906</v>
      </c>
      <c r="DE31" s="625"/>
      <c r="DF31" s="625"/>
      <c r="DG31" s="625"/>
      <c r="DH31" s="625"/>
      <c r="DI31" s="625"/>
      <c r="DJ31" s="625"/>
      <c r="DK31" s="626"/>
      <c r="DL31" s="602">
        <v>78906</v>
      </c>
      <c r="DM31" s="625"/>
      <c r="DN31" s="625"/>
      <c r="DO31" s="625"/>
      <c r="DP31" s="625"/>
      <c r="DQ31" s="625"/>
      <c r="DR31" s="625"/>
      <c r="DS31" s="625"/>
      <c r="DT31" s="625"/>
      <c r="DU31" s="625"/>
      <c r="DV31" s="626"/>
      <c r="DW31" s="598">
        <v>1.9</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1088589</v>
      </c>
      <c r="S32" s="594"/>
      <c r="T32" s="594"/>
      <c r="U32" s="594"/>
      <c r="V32" s="594"/>
      <c r="W32" s="594"/>
      <c r="X32" s="594"/>
      <c r="Y32" s="595"/>
      <c r="Z32" s="596">
        <v>12</v>
      </c>
      <c r="AA32" s="596"/>
      <c r="AB32" s="596"/>
      <c r="AC32" s="596"/>
      <c r="AD32" s="597">
        <v>1678</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v>
      </c>
      <c r="BH32" s="661"/>
      <c r="BI32" s="661"/>
      <c r="BJ32" s="661"/>
      <c r="BK32" s="661"/>
      <c r="BL32" s="661"/>
      <c r="BM32" s="662">
        <v>96.7</v>
      </c>
      <c r="BN32" s="661"/>
      <c r="BO32" s="661"/>
      <c r="BP32" s="661"/>
      <c r="BQ32" s="663"/>
      <c r="BR32" s="660">
        <v>98.9</v>
      </c>
      <c r="BS32" s="661"/>
      <c r="BT32" s="661"/>
      <c r="BU32" s="661"/>
      <c r="BV32" s="661"/>
      <c r="BW32" s="661"/>
      <c r="BX32" s="662">
        <v>96.5</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433763</v>
      </c>
      <c r="S33" s="594"/>
      <c r="T33" s="594"/>
      <c r="U33" s="594"/>
      <c r="V33" s="594"/>
      <c r="W33" s="594"/>
      <c r="X33" s="594"/>
      <c r="Y33" s="595"/>
      <c r="Z33" s="596">
        <v>4.8</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4091414</v>
      </c>
      <c r="CS33" s="625"/>
      <c r="CT33" s="625"/>
      <c r="CU33" s="625"/>
      <c r="CV33" s="625"/>
      <c r="CW33" s="625"/>
      <c r="CX33" s="625"/>
      <c r="CY33" s="626"/>
      <c r="CZ33" s="627">
        <v>46.3</v>
      </c>
      <c r="DA33" s="628"/>
      <c r="DB33" s="628"/>
      <c r="DC33" s="629"/>
      <c r="DD33" s="602">
        <v>2882320</v>
      </c>
      <c r="DE33" s="625"/>
      <c r="DF33" s="625"/>
      <c r="DG33" s="625"/>
      <c r="DH33" s="625"/>
      <c r="DI33" s="625"/>
      <c r="DJ33" s="625"/>
      <c r="DK33" s="626"/>
      <c r="DL33" s="602">
        <v>2296007</v>
      </c>
      <c r="DM33" s="625"/>
      <c r="DN33" s="625"/>
      <c r="DO33" s="625"/>
      <c r="DP33" s="625"/>
      <c r="DQ33" s="625"/>
      <c r="DR33" s="625"/>
      <c r="DS33" s="625"/>
      <c r="DT33" s="625"/>
      <c r="DU33" s="625"/>
      <c r="DV33" s="626"/>
      <c r="DW33" s="598">
        <v>53.9</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1288450</v>
      </c>
      <c r="CS34" s="594"/>
      <c r="CT34" s="594"/>
      <c r="CU34" s="594"/>
      <c r="CV34" s="594"/>
      <c r="CW34" s="594"/>
      <c r="CX34" s="594"/>
      <c r="CY34" s="595"/>
      <c r="CZ34" s="627">
        <v>14.6</v>
      </c>
      <c r="DA34" s="628"/>
      <c r="DB34" s="628"/>
      <c r="DC34" s="629"/>
      <c r="DD34" s="602">
        <v>852625</v>
      </c>
      <c r="DE34" s="594"/>
      <c r="DF34" s="594"/>
      <c r="DG34" s="594"/>
      <c r="DH34" s="594"/>
      <c r="DI34" s="594"/>
      <c r="DJ34" s="594"/>
      <c r="DK34" s="595"/>
      <c r="DL34" s="602">
        <v>697584</v>
      </c>
      <c r="DM34" s="594"/>
      <c r="DN34" s="594"/>
      <c r="DO34" s="594"/>
      <c r="DP34" s="594"/>
      <c r="DQ34" s="594"/>
      <c r="DR34" s="594"/>
      <c r="DS34" s="594"/>
      <c r="DT34" s="594"/>
      <c r="DU34" s="594"/>
      <c r="DV34" s="595"/>
      <c r="DW34" s="598">
        <v>16.399999999999999</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347763</v>
      </c>
      <c r="S35" s="594"/>
      <c r="T35" s="594"/>
      <c r="U35" s="594"/>
      <c r="V35" s="594"/>
      <c r="W35" s="594"/>
      <c r="X35" s="594"/>
      <c r="Y35" s="595"/>
      <c r="Z35" s="596">
        <v>3.8</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1286209</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75684</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24065</v>
      </c>
      <c r="CS35" s="625"/>
      <c r="CT35" s="625"/>
      <c r="CU35" s="625"/>
      <c r="CV35" s="625"/>
      <c r="CW35" s="625"/>
      <c r="CX35" s="625"/>
      <c r="CY35" s="626"/>
      <c r="CZ35" s="627">
        <v>0.3</v>
      </c>
      <c r="DA35" s="628"/>
      <c r="DB35" s="628"/>
      <c r="DC35" s="629"/>
      <c r="DD35" s="602">
        <v>23117</v>
      </c>
      <c r="DE35" s="625"/>
      <c r="DF35" s="625"/>
      <c r="DG35" s="625"/>
      <c r="DH35" s="625"/>
      <c r="DI35" s="625"/>
      <c r="DJ35" s="625"/>
      <c r="DK35" s="626"/>
      <c r="DL35" s="602">
        <v>23067</v>
      </c>
      <c r="DM35" s="625"/>
      <c r="DN35" s="625"/>
      <c r="DO35" s="625"/>
      <c r="DP35" s="625"/>
      <c r="DQ35" s="625"/>
      <c r="DR35" s="625"/>
      <c r="DS35" s="625"/>
      <c r="DT35" s="625"/>
      <c r="DU35" s="625"/>
      <c r="DV35" s="626"/>
      <c r="DW35" s="598">
        <v>0.5</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9096201</v>
      </c>
      <c r="S36" s="666"/>
      <c r="T36" s="666"/>
      <c r="U36" s="666"/>
      <c r="V36" s="666"/>
      <c r="W36" s="666"/>
      <c r="X36" s="666"/>
      <c r="Y36" s="667"/>
      <c r="Z36" s="668">
        <v>100</v>
      </c>
      <c r="AA36" s="668"/>
      <c r="AB36" s="668"/>
      <c r="AC36" s="668"/>
      <c r="AD36" s="669">
        <v>3911763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372735</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-186857</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1569418</v>
      </c>
      <c r="CS36" s="594"/>
      <c r="CT36" s="594"/>
      <c r="CU36" s="594"/>
      <c r="CV36" s="594"/>
      <c r="CW36" s="594"/>
      <c r="CX36" s="594"/>
      <c r="CY36" s="595"/>
      <c r="CZ36" s="627">
        <v>17.8</v>
      </c>
      <c r="DA36" s="628"/>
      <c r="DB36" s="628"/>
      <c r="DC36" s="629"/>
      <c r="DD36" s="602">
        <v>1103262</v>
      </c>
      <c r="DE36" s="594"/>
      <c r="DF36" s="594"/>
      <c r="DG36" s="594"/>
      <c r="DH36" s="594"/>
      <c r="DI36" s="594"/>
      <c r="DJ36" s="594"/>
      <c r="DK36" s="595"/>
      <c r="DL36" s="602">
        <v>1034511</v>
      </c>
      <c r="DM36" s="594"/>
      <c r="DN36" s="594"/>
      <c r="DO36" s="594"/>
      <c r="DP36" s="594"/>
      <c r="DQ36" s="594"/>
      <c r="DR36" s="594"/>
      <c r="DS36" s="594"/>
      <c r="DT36" s="594"/>
      <c r="DU36" s="594"/>
      <c r="DV36" s="595"/>
      <c r="DW36" s="598">
        <v>24.3</v>
      </c>
      <c r="DX36" s="619"/>
      <c r="DY36" s="619"/>
      <c r="DZ36" s="619"/>
      <c r="EA36" s="619"/>
      <c r="EB36" s="619"/>
      <c r="EC36" s="620"/>
    </row>
    <row r="37" spans="2:133" ht="11.25" customHeight="1">
      <c r="AQ37" s="672" t="s">
        <v>313</v>
      </c>
      <c r="AR37" s="673"/>
      <c r="AS37" s="673"/>
      <c r="AT37" s="673"/>
      <c r="AU37" s="673"/>
      <c r="AV37" s="673"/>
      <c r="AW37" s="673"/>
      <c r="AX37" s="673"/>
      <c r="AY37" s="674"/>
      <c r="AZ37" s="593">
        <v>188457</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2903</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174445</v>
      </c>
      <c r="CS37" s="625"/>
      <c r="CT37" s="625"/>
      <c r="CU37" s="625"/>
      <c r="CV37" s="625"/>
      <c r="CW37" s="625"/>
      <c r="CX37" s="625"/>
      <c r="CY37" s="626"/>
      <c r="CZ37" s="627">
        <v>2</v>
      </c>
      <c r="DA37" s="628"/>
      <c r="DB37" s="628"/>
      <c r="DC37" s="629"/>
      <c r="DD37" s="602">
        <v>94445</v>
      </c>
      <c r="DE37" s="625"/>
      <c r="DF37" s="625"/>
      <c r="DG37" s="625"/>
      <c r="DH37" s="625"/>
      <c r="DI37" s="625"/>
      <c r="DJ37" s="625"/>
      <c r="DK37" s="626"/>
      <c r="DL37" s="602">
        <v>72213</v>
      </c>
      <c r="DM37" s="625"/>
      <c r="DN37" s="625"/>
      <c r="DO37" s="625"/>
      <c r="DP37" s="625"/>
      <c r="DQ37" s="625"/>
      <c r="DR37" s="625"/>
      <c r="DS37" s="625"/>
      <c r="DT37" s="625"/>
      <c r="DU37" s="625"/>
      <c r="DV37" s="626"/>
      <c r="DW37" s="598">
        <v>1.7</v>
      </c>
      <c r="DX37" s="619"/>
      <c r="DY37" s="619"/>
      <c r="DZ37" s="619"/>
      <c r="EA37" s="619"/>
      <c r="EB37" s="619"/>
      <c r="EC37" s="620"/>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5257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1097752</v>
      </c>
      <c r="CS38" s="594"/>
      <c r="CT38" s="594"/>
      <c r="CU38" s="594"/>
      <c r="CV38" s="594"/>
      <c r="CW38" s="594"/>
      <c r="CX38" s="594"/>
      <c r="CY38" s="595"/>
      <c r="CZ38" s="627">
        <v>12.4</v>
      </c>
      <c r="DA38" s="628"/>
      <c r="DB38" s="628"/>
      <c r="DC38" s="629"/>
      <c r="DD38" s="602">
        <v>796077</v>
      </c>
      <c r="DE38" s="594"/>
      <c r="DF38" s="594"/>
      <c r="DG38" s="594"/>
      <c r="DH38" s="594"/>
      <c r="DI38" s="594"/>
      <c r="DJ38" s="594"/>
      <c r="DK38" s="595"/>
      <c r="DL38" s="602">
        <v>540845</v>
      </c>
      <c r="DM38" s="594"/>
      <c r="DN38" s="594"/>
      <c r="DO38" s="594"/>
      <c r="DP38" s="594"/>
      <c r="DQ38" s="594"/>
      <c r="DR38" s="594"/>
      <c r="DS38" s="594"/>
      <c r="DT38" s="594"/>
      <c r="DU38" s="594"/>
      <c r="DV38" s="595"/>
      <c r="DW38" s="598">
        <v>12.7</v>
      </c>
      <c r="DX38" s="619"/>
      <c r="DY38" s="619"/>
      <c r="DZ38" s="619"/>
      <c r="EA38" s="619"/>
      <c r="EB38" s="619"/>
      <c r="EC38" s="620"/>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74</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107729</v>
      </c>
      <c r="CS39" s="625"/>
      <c r="CT39" s="625"/>
      <c r="CU39" s="625"/>
      <c r="CV39" s="625"/>
      <c r="CW39" s="625"/>
      <c r="CX39" s="625"/>
      <c r="CY39" s="626"/>
      <c r="CZ39" s="627">
        <v>1.2</v>
      </c>
      <c r="DA39" s="628"/>
      <c r="DB39" s="628"/>
      <c r="DC39" s="629"/>
      <c r="DD39" s="602">
        <v>107239</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310391</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4000</v>
      </c>
      <c r="CS40" s="594"/>
      <c r="CT40" s="594"/>
      <c r="CU40" s="594"/>
      <c r="CV40" s="594"/>
      <c r="CW40" s="594"/>
      <c r="CX40" s="594"/>
      <c r="CY40" s="595"/>
      <c r="CZ40" s="627">
        <v>0</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414626</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288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1089930</v>
      </c>
      <c r="CS42" s="594"/>
      <c r="CT42" s="594"/>
      <c r="CU42" s="594"/>
      <c r="CV42" s="594"/>
      <c r="CW42" s="594"/>
      <c r="CX42" s="594"/>
      <c r="CY42" s="595"/>
      <c r="CZ42" s="627">
        <v>12.3</v>
      </c>
      <c r="DA42" s="676"/>
      <c r="DB42" s="676"/>
      <c r="DC42" s="677"/>
      <c r="DD42" s="602">
        <v>84707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20408</v>
      </c>
      <c r="CS43" s="625"/>
      <c r="CT43" s="625"/>
      <c r="CU43" s="625"/>
      <c r="CV43" s="625"/>
      <c r="CW43" s="625"/>
      <c r="CX43" s="625"/>
      <c r="CY43" s="626"/>
      <c r="CZ43" s="627">
        <v>0.2</v>
      </c>
      <c r="DA43" s="628"/>
      <c r="DB43" s="628"/>
      <c r="DC43" s="629"/>
      <c r="DD43" s="602">
        <v>20408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1045223</v>
      </c>
      <c r="CS44" s="594"/>
      <c r="CT44" s="594"/>
      <c r="CU44" s="594"/>
      <c r="CV44" s="594"/>
      <c r="CW44" s="594"/>
      <c r="CX44" s="594"/>
      <c r="CY44" s="595"/>
      <c r="CZ44" s="627">
        <v>11.8</v>
      </c>
      <c r="DA44" s="676"/>
      <c r="DB44" s="676"/>
      <c r="DC44" s="677"/>
      <c r="DD44" s="602">
        <v>81591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412565</v>
      </c>
      <c r="CS45" s="625"/>
      <c r="CT45" s="625"/>
      <c r="CU45" s="625"/>
      <c r="CV45" s="625"/>
      <c r="CW45" s="625"/>
      <c r="CX45" s="625"/>
      <c r="CY45" s="626"/>
      <c r="CZ45" s="627">
        <v>4.7</v>
      </c>
      <c r="DA45" s="628"/>
      <c r="DB45" s="628"/>
      <c r="DC45" s="629"/>
      <c r="DD45" s="602">
        <v>20625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632658</v>
      </c>
      <c r="CS46" s="594"/>
      <c r="CT46" s="594"/>
      <c r="CU46" s="594"/>
      <c r="CV46" s="594"/>
      <c r="CW46" s="594"/>
      <c r="CX46" s="594"/>
      <c r="CY46" s="595"/>
      <c r="CZ46" s="627">
        <v>7.2</v>
      </c>
      <c r="DA46" s="676"/>
      <c r="DB46" s="676"/>
      <c r="DC46" s="677"/>
      <c r="DD46" s="602">
        <v>60966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44707</v>
      </c>
      <c r="CS47" s="625"/>
      <c r="CT47" s="625"/>
      <c r="CU47" s="625"/>
      <c r="CV47" s="625"/>
      <c r="CW47" s="625"/>
      <c r="CX47" s="625"/>
      <c r="CY47" s="626"/>
      <c r="CZ47" s="627">
        <v>0.5</v>
      </c>
      <c r="DA47" s="628"/>
      <c r="DB47" s="628"/>
      <c r="DC47" s="629"/>
      <c r="DD47" s="602">
        <v>3116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317</v>
      </c>
      <c r="CS48" s="594"/>
      <c r="CT48" s="594"/>
      <c r="CU48" s="594"/>
      <c r="CV48" s="594"/>
      <c r="CW48" s="594"/>
      <c r="CX48" s="594"/>
      <c r="CY48" s="595"/>
      <c r="CZ48" s="627" t="s">
        <v>317</v>
      </c>
      <c r="DA48" s="676"/>
      <c r="DB48" s="676"/>
      <c r="DC48" s="677"/>
      <c r="DD48" s="602" t="s">
        <v>317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8832895</v>
      </c>
      <c r="CS49" s="661"/>
      <c r="CT49" s="661"/>
      <c r="CU49" s="661"/>
      <c r="CV49" s="661"/>
      <c r="CW49" s="661"/>
      <c r="CX49" s="661"/>
      <c r="CY49" s="688"/>
      <c r="CZ49" s="689">
        <v>100</v>
      </c>
      <c r="DA49" s="690"/>
      <c r="DB49" s="690"/>
      <c r="DC49" s="691"/>
      <c r="DD49" s="692">
        <v>5178411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CH8" sqref="CH8:DU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9096</v>
      </c>
      <c r="R7" s="723"/>
      <c r="S7" s="723"/>
      <c r="T7" s="723"/>
      <c r="U7" s="723"/>
      <c r="V7" s="723">
        <v>8833</v>
      </c>
      <c r="W7" s="723"/>
      <c r="X7" s="723"/>
      <c r="Y7" s="723"/>
      <c r="Z7" s="723"/>
      <c r="AA7" s="723">
        <v>263</v>
      </c>
      <c r="AB7" s="723"/>
      <c r="AC7" s="723"/>
      <c r="AD7" s="723"/>
      <c r="AE7" s="724"/>
      <c r="AF7" s="725">
        <v>229</v>
      </c>
      <c r="AG7" s="726"/>
      <c r="AH7" s="726"/>
      <c r="AI7" s="726"/>
      <c r="AJ7" s="727"/>
      <c r="AK7" s="762">
        <v>12</v>
      </c>
      <c r="AL7" s="763"/>
      <c r="AM7" s="763"/>
      <c r="AN7" s="763"/>
      <c r="AO7" s="763"/>
      <c r="AP7" s="763">
        <v>6067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537</v>
      </c>
      <c r="BS7" s="766" t="s">
        <v>535</v>
      </c>
      <c r="BT7" s="767"/>
      <c r="BU7" s="767"/>
      <c r="BV7" s="767"/>
      <c r="BW7" s="767"/>
      <c r="BX7" s="767"/>
      <c r="BY7" s="767"/>
      <c r="BZ7" s="767"/>
      <c r="CA7" s="767"/>
      <c r="CB7" s="767"/>
      <c r="CC7" s="767"/>
      <c r="CD7" s="767"/>
      <c r="CE7" s="767"/>
      <c r="CF7" s="767"/>
      <c r="CG7" s="768"/>
      <c r="CH7" s="759" t="s">
        <v>523</v>
      </c>
      <c r="CI7" s="760"/>
      <c r="CJ7" s="760"/>
      <c r="CK7" s="760"/>
      <c r="CL7" s="761"/>
      <c r="CM7" s="759">
        <v>7</v>
      </c>
      <c r="CN7" s="760"/>
      <c r="CO7" s="760"/>
      <c r="CP7" s="760"/>
      <c r="CQ7" s="761"/>
      <c r="CR7" s="759">
        <v>5</v>
      </c>
      <c r="CS7" s="760"/>
      <c r="CT7" s="760"/>
      <c r="CU7" s="760"/>
      <c r="CV7" s="761"/>
      <c r="CW7" s="759" t="s">
        <v>523</v>
      </c>
      <c r="CX7" s="760"/>
      <c r="CY7" s="760"/>
      <c r="CZ7" s="760"/>
      <c r="DA7" s="761"/>
      <c r="DB7" s="759" t="s">
        <v>523</v>
      </c>
      <c r="DC7" s="760"/>
      <c r="DD7" s="760"/>
      <c r="DE7" s="760"/>
      <c r="DF7" s="761"/>
      <c r="DG7" s="759" t="s">
        <v>523</v>
      </c>
      <c r="DH7" s="760"/>
      <c r="DI7" s="760"/>
      <c r="DJ7" s="760"/>
      <c r="DK7" s="761"/>
      <c r="DL7" s="759" t="s">
        <v>523</v>
      </c>
      <c r="DM7" s="760"/>
      <c r="DN7" s="760"/>
      <c r="DO7" s="760"/>
      <c r="DP7" s="761"/>
      <c r="DQ7" s="759" t="s">
        <v>523</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-2</v>
      </c>
      <c r="CI8" s="770"/>
      <c r="CJ8" s="770"/>
      <c r="CK8" s="770"/>
      <c r="CL8" s="771"/>
      <c r="CM8" s="769">
        <v>3</v>
      </c>
      <c r="CN8" s="770"/>
      <c r="CO8" s="770"/>
      <c r="CP8" s="770"/>
      <c r="CQ8" s="771"/>
      <c r="CR8" s="769">
        <v>1</v>
      </c>
      <c r="CS8" s="770"/>
      <c r="CT8" s="770"/>
      <c r="CU8" s="770"/>
      <c r="CV8" s="771"/>
      <c r="CW8" s="769">
        <v>62</v>
      </c>
      <c r="CX8" s="770"/>
      <c r="CY8" s="770"/>
      <c r="CZ8" s="770"/>
      <c r="DA8" s="771"/>
      <c r="DB8" s="769" t="s">
        <v>523</v>
      </c>
      <c r="DC8" s="770"/>
      <c r="DD8" s="770"/>
      <c r="DE8" s="770"/>
      <c r="DF8" s="771"/>
      <c r="DG8" s="769" t="s">
        <v>523</v>
      </c>
      <c r="DH8" s="770"/>
      <c r="DI8" s="770"/>
      <c r="DJ8" s="770"/>
      <c r="DK8" s="771"/>
      <c r="DL8" s="769" t="s">
        <v>523</v>
      </c>
      <c r="DM8" s="770"/>
      <c r="DN8" s="770"/>
      <c r="DO8" s="770"/>
      <c r="DP8" s="771"/>
      <c r="DQ8" s="769" t="s">
        <v>523</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229</v>
      </c>
      <c r="AG23" s="782"/>
      <c r="AH23" s="782"/>
      <c r="AI23" s="782"/>
      <c r="AJ23" s="785"/>
      <c r="AK23" s="786"/>
      <c r="AL23" s="787"/>
      <c r="AM23" s="787"/>
      <c r="AN23" s="787"/>
      <c r="AO23" s="787"/>
      <c r="AP23" s="782"/>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2253</v>
      </c>
      <c r="R28" s="811"/>
      <c r="S28" s="811"/>
      <c r="T28" s="811"/>
      <c r="U28" s="811"/>
      <c r="V28" s="811">
        <v>2177</v>
      </c>
      <c r="W28" s="811"/>
      <c r="X28" s="811"/>
      <c r="Y28" s="811"/>
      <c r="Z28" s="811"/>
      <c r="AA28" s="811">
        <v>76</v>
      </c>
      <c r="AB28" s="811"/>
      <c r="AC28" s="811"/>
      <c r="AD28" s="811"/>
      <c r="AE28" s="812"/>
      <c r="AF28" s="813">
        <v>76</v>
      </c>
      <c r="AG28" s="811"/>
      <c r="AH28" s="811"/>
      <c r="AI28" s="811"/>
      <c r="AJ28" s="814"/>
      <c r="AK28" s="815">
        <v>310</v>
      </c>
      <c r="AL28" s="806"/>
      <c r="AM28" s="806"/>
      <c r="AN28" s="806"/>
      <c r="AO28" s="806"/>
      <c r="AP28" s="806" t="s">
        <v>523</v>
      </c>
      <c r="AQ28" s="806"/>
      <c r="AR28" s="806"/>
      <c r="AS28" s="806"/>
      <c r="AT28" s="806"/>
      <c r="AU28" s="806" t="s">
        <v>523</v>
      </c>
      <c r="AV28" s="806"/>
      <c r="AW28" s="806"/>
      <c r="AX28" s="806"/>
      <c r="AY28" s="806"/>
      <c r="AZ28" s="807" t="s">
        <v>523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1218</v>
      </c>
      <c r="R29" s="747"/>
      <c r="S29" s="747"/>
      <c r="T29" s="747"/>
      <c r="U29" s="747"/>
      <c r="V29" s="747">
        <v>1183</v>
      </c>
      <c r="W29" s="747"/>
      <c r="X29" s="747"/>
      <c r="Y29" s="747"/>
      <c r="Z29" s="747"/>
      <c r="AA29" s="747">
        <v>35</v>
      </c>
      <c r="AB29" s="747"/>
      <c r="AC29" s="747"/>
      <c r="AD29" s="747"/>
      <c r="AE29" s="748"/>
      <c r="AF29" s="749">
        <v>35</v>
      </c>
      <c r="AG29" s="750"/>
      <c r="AH29" s="750"/>
      <c r="AI29" s="750"/>
      <c r="AJ29" s="751"/>
      <c r="AK29" s="818">
        <v>231</v>
      </c>
      <c r="AL29" s="819"/>
      <c r="AM29" s="819"/>
      <c r="AN29" s="819"/>
      <c r="AO29" s="819"/>
      <c r="AP29" s="819" t="s">
        <v>523</v>
      </c>
      <c r="AQ29" s="819"/>
      <c r="AR29" s="819"/>
      <c r="AS29" s="819"/>
      <c r="AT29" s="819"/>
      <c r="AU29" s="819" t="s">
        <v>523</v>
      </c>
      <c r="AV29" s="819"/>
      <c r="AW29" s="819"/>
      <c r="AX29" s="819"/>
      <c r="AY29" s="819"/>
      <c r="AZ29" s="820" t="s">
        <v>523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262</v>
      </c>
      <c r="R30" s="747"/>
      <c r="S30" s="747"/>
      <c r="T30" s="747"/>
      <c r="U30" s="747"/>
      <c r="V30" s="747">
        <v>257</v>
      </c>
      <c r="W30" s="747"/>
      <c r="X30" s="747"/>
      <c r="Y30" s="747"/>
      <c r="Z30" s="747"/>
      <c r="AA30" s="747">
        <v>5</v>
      </c>
      <c r="AB30" s="747"/>
      <c r="AC30" s="747"/>
      <c r="AD30" s="747"/>
      <c r="AE30" s="748"/>
      <c r="AF30" s="749">
        <v>5</v>
      </c>
      <c r="AG30" s="750"/>
      <c r="AH30" s="750"/>
      <c r="AI30" s="750"/>
      <c r="AJ30" s="751"/>
      <c r="AK30" s="818">
        <v>75</v>
      </c>
      <c r="AL30" s="819"/>
      <c r="AM30" s="819"/>
      <c r="AN30" s="819"/>
      <c r="AO30" s="819"/>
      <c r="AP30" s="819" t="s">
        <v>523</v>
      </c>
      <c r="AQ30" s="819"/>
      <c r="AR30" s="819"/>
      <c r="AS30" s="819"/>
      <c r="AT30" s="819"/>
      <c r="AU30" s="819" t="s">
        <v>523</v>
      </c>
      <c r="AV30" s="819"/>
      <c r="AW30" s="819"/>
      <c r="AX30" s="819"/>
      <c r="AY30" s="819"/>
      <c r="AZ30" s="820" t="s">
        <v>523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914</v>
      </c>
      <c r="R31" s="747"/>
      <c r="S31" s="747"/>
      <c r="T31" s="747"/>
      <c r="U31" s="747"/>
      <c r="V31" s="747">
        <v>878</v>
      </c>
      <c r="W31" s="747"/>
      <c r="X31" s="747"/>
      <c r="Y31" s="747"/>
      <c r="Z31" s="747"/>
      <c r="AA31" s="747">
        <v>36</v>
      </c>
      <c r="AB31" s="747"/>
      <c r="AC31" s="747"/>
      <c r="AD31" s="747"/>
      <c r="AE31" s="748"/>
      <c r="AF31" s="749">
        <v>36</v>
      </c>
      <c r="AG31" s="750"/>
      <c r="AH31" s="750"/>
      <c r="AI31" s="750"/>
      <c r="AJ31" s="751"/>
      <c r="AK31" s="818">
        <v>373</v>
      </c>
      <c r="AL31" s="819"/>
      <c r="AM31" s="819"/>
      <c r="AN31" s="819"/>
      <c r="AO31" s="819"/>
      <c r="AP31" s="819">
        <v>6094</v>
      </c>
      <c r="AQ31" s="819"/>
      <c r="AR31" s="819"/>
      <c r="AS31" s="819"/>
      <c r="AT31" s="819"/>
      <c r="AU31" s="819">
        <v>1559</v>
      </c>
      <c r="AV31" s="819"/>
      <c r="AW31" s="819"/>
      <c r="AX31" s="819"/>
      <c r="AY31" s="819"/>
      <c r="AZ31" s="820" t="s">
        <v>523</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152</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524</v>
      </c>
      <c r="C68" s="858"/>
      <c r="D68" s="858"/>
      <c r="E68" s="858"/>
      <c r="F68" s="858"/>
      <c r="G68" s="858"/>
      <c r="H68" s="858"/>
      <c r="I68" s="858"/>
      <c r="J68" s="858"/>
      <c r="K68" s="858"/>
      <c r="L68" s="858"/>
      <c r="M68" s="858"/>
      <c r="N68" s="858"/>
      <c r="O68" s="858"/>
      <c r="P68" s="859"/>
      <c r="Q68" s="860">
        <v>294</v>
      </c>
      <c r="R68" s="854"/>
      <c r="S68" s="854"/>
      <c r="T68" s="854"/>
      <c r="U68" s="854"/>
      <c r="V68" s="854">
        <v>280</v>
      </c>
      <c r="W68" s="854"/>
      <c r="X68" s="854"/>
      <c r="Y68" s="854"/>
      <c r="Z68" s="854"/>
      <c r="AA68" s="854">
        <v>14</v>
      </c>
      <c r="AB68" s="854"/>
      <c r="AC68" s="854"/>
      <c r="AD68" s="854"/>
      <c r="AE68" s="854"/>
      <c r="AF68" s="854">
        <v>14</v>
      </c>
      <c r="AG68" s="854"/>
      <c r="AH68" s="854"/>
      <c r="AI68" s="854"/>
      <c r="AJ68" s="854"/>
      <c r="AK68" s="854" t="s">
        <v>523</v>
      </c>
      <c r="AL68" s="854"/>
      <c r="AM68" s="854"/>
      <c r="AN68" s="854"/>
      <c r="AO68" s="854"/>
      <c r="AP68" s="854">
        <v>415</v>
      </c>
      <c r="AQ68" s="854"/>
      <c r="AR68" s="854"/>
      <c r="AS68" s="854"/>
      <c r="AT68" s="854"/>
      <c r="AU68" s="854">
        <v>82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525</v>
      </c>
      <c r="C69" s="862"/>
      <c r="D69" s="862"/>
      <c r="E69" s="862"/>
      <c r="F69" s="862"/>
      <c r="G69" s="862"/>
      <c r="H69" s="862"/>
      <c r="I69" s="862"/>
      <c r="J69" s="862"/>
      <c r="K69" s="862"/>
      <c r="L69" s="862"/>
      <c r="M69" s="862"/>
      <c r="N69" s="862"/>
      <c r="O69" s="862"/>
      <c r="P69" s="863"/>
      <c r="Q69" s="864">
        <v>194</v>
      </c>
      <c r="R69" s="819"/>
      <c r="S69" s="819"/>
      <c r="T69" s="819"/>
      <c r="U69" s="819"/>
      <c r="V69" s="819">
        <v>163</v>
      </c>
      <c r="W69" s="819"/>
      <c r="X69" s="819"/>
      <c r="Y69" s="819"/>
      <c r="Z69" s="819"/>
      <c r="AA69" s="819">
        <v>31</v>
      </c>
      <c r="AB69" s="819"/>
      <c r="AC69" s="819"/>
      <c r="AD69" s="819"/>
      <c r="AE69" s="819"/>
      <c r="AF69" s="819">
        <v>31</v>
      </c>
      <c r="AG69" s="819"/>
      <c r="AH69" s="819"/>
      <c r="AI69" s="819"/>
      <c r="AJ69" s="819"/>
      <c r="AK69" s="819" t="s">
        <v>523</v>
      </c>
      <c r="AL69" s="819"/>
      <c r="AM69" s="819"/>
      <c r="AN69" s="819"/>
      <c r="AO69" s="819"/>
      <c r="AP69" s="819" t="s">
        <v>534</v>
      </c>
      <c r="AQ69" s="819"/>
      <c r="AR69" s="819"/>
      <c r="AS69" s="819"/>
      <c r="AT69" s="819"/>
      <c r="AU69" s="819" t="s">
        <v>523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526</v>
      </c>
      <c r="C70" s="862"/>
      <c r="D70" s="862"/>
      <c r="E70" s="862"/>
      <c r="F70" s="862"/>
      <c r="G70" s="862"/>
      <c r="H70" s="862"/>
      <c r="I70" s="862"/>
      <c r="J70" s="862"/>
      <c r="K70" s="862"/>
      <c r="L70" s="862"/>
      <c r="M70" s="862"/>
      <c r="N70" s="862"/>
      <c r="O70" s="862"/>
      <c r="P70" s="863"/>
      <c r="Q70" s="864">
        <v>1353</v>
      </c>
      <c r="R70" s="819"/>
      <c r="S70" s="819"/>
      <c r="T70" s="819"/>
      <c r="U70" s="819"/>
      <c r="V70" s="819">
        <v>1307</v>
      </c>
      <c r="W70" s="819"/>
      <c r="X70" s="819"/>
      <c r="Y70" s="819"/>
      <c r="Z70" s="819"/>
      <c r="AA70" s="819">
        <v>46</v>
      </c>
      <c r="AB70" s="819"/>
      <c r="AC70" s="819"/>
      <c r="AD70" s="819"/>
      <c r="AE70" s="819"/>
      <c r="AF70" s="819">
        <v>46</v>
      </c>
      <c r="AG70" s="819"/>
      <c r="AH70" s="819"/>
      <c r="AI70" s="819"/>
      <c r="AJ70" s="819"/>
      <c r="AK70" s="819">
        <v>216</v>
      </c>
      <c r="AL70" s="819"/>
      <c r="AM70" s="819"/>
      <c r="AN70" s="819"/>
      <c r="AO70" s="819"/>
      <c r="AP70" s="819">
        <v>3425</v>
      </c>
      <c r="AQ70" s="819"/>
      <c r="AR70" s="819"/>
      <c r="AS70" s="819"/>
      <c r="AT70" s="819"/>
      <c r="AU70" s="819">
        <v>503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527</v>
      </c>
      <c r="C71" s="862"/>
      <c r="D71" s="862"/>
      <c r="E71" s="862"/>
      <c r="F71" s="862"/>
      <c r="G71" s="862"/>
      <c r="H71" s="862"/>
      <c r="I71" s="862"/>
      <c r="J71" s="862"/>
      <c r="K71" s="862"/>
      <c r="L71" s="862"/>
      <c r="M71" s="862"/>
      <c r="N71" s="862"/>
      <c r="O71" s="862"/>
      <c r="P71" s="863"/>
      <c r="Q71" s="864">
        <v>6393</v>
      </c>
      <c r="R71" s="819"/>
      <c r="S71" s="819"/>
      <c r="T71" s="819"/>
      <c r="U71" s="819"/>
      <c r="V71" s="819">
        <v>6829</v>
      </c>
      <c r="W71" s="819"/>
      <c r="X71" s="819"/>
      <c r="Y71" s="819"/>
      <c r="Z71" s="819"/>
      <c r="AA71" s="819">
        <v>-436</v>
      </c>
      <c r="AB71" s="819"/>
      <c r="AC71" s="819"/>
      <c r="AD71" s="819"/>
      <c r="AE71" s="819"/>
      <c r="AF71" s="819">
        <v>246</v>
      </c>
      <c r="AG71" s="819"/>
      <c r="AH71" s="819"/>
      <c r="AI71" s="819"/>
      <c r="AJ71" s="819"/>
      <c r="AK71" s="819" t="s">
        <v>534</v>
      </c>
      <c r="AL71" s="819"/>
      <c r="AM71" s="819"/>
      <c r="AN71" s="819"/>
      <c r="AO71" s="819"/>
      <c r="AP71" s="819">
        <v>11330</v>
      </c>
      <c r="AQ71" s="819"/>
      <c r="AR71" s="819"/>
      <c r="AS71" s="819"/>
      <c r="AT71" s="819"/>
      <c r="AU71" s="819">
        <v>1473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528</v>
      </c>
      <c r="C72" s="862"/>
      <c r="D72" s="862"/>
      <c r="E72" s="862"/>
      <c r="F72" s="862"/>
      <c r="G72" s="862"/>
      <c r="H72" s="862"/>
      <c r="I72" s="862"/>
      <c r="J72" s="862"/>
      <c r="K72" s="862"/>
      <c r="L72" s="862"/>
      <c r="M72" s="862"/>
      <c r="N72" s="862"/>
      <c r="O72" s="862"/>
      <c r="P72" s="863"/>
      <c r="Q72" s="864">
        <v>906</v>
      </c>
      <c r="R72" s="819"/>
      <c r="S72" s="819"/>
      <c r="T72" s="819"/>
      <c r="U72" s="819"/>
      <c r="V72" s="819">
        <v>886</v>
      </c>
      <c r="W72" s="819"/>
      <c r="X72" s="819"/>
      <c r="Y72" s="819"/>
      <c r="Z72" s="819"/>
      <c r="AA72" s="819">
        <v>20</v>
      </c>
      <c r="AB72" s="819"/>
      <c r="AC72" s="819"/>
      <c r="AD72" s="819"/>
      <c r="AE72" s="819"/>
      <c r="AF72" s="819">
        <v>20</v>
      </c>
      <c r="AG72" s="819"/>
      <c r="AH72" s="819"/>
      <c r="AI72" s="819"/>
      <c r="AJ72" s="819"/>
      <c r="AK72" s="819">
        <v>31</v>
      </c>
      <c r="AL72" s="819"/>
      <c r="AM72" s="819"/>
      <c r="AN72" s="819"/>
      <c r="AO72" s="819"/>
      <c r="AP72" s="819" t="s">
        <v>523</v>
      </c>
      <c r="AQ72" s="819"/>
      <c r="AR72" s="819"/>
      <c r="AS72" s="819"/>
      <c r="AT72" s="819"/>
      <c r="AU72" s="819" t="s">
        <v>523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529</v>
      </c>
      <c r="C73" s="862"/>
      <c r="D73" s="862"/>
      <c r="E73" s="862"/>
      <c r="F73" s="862"/>
      <c r="G73" s="862"/>
      <c r="H73" s="862"/>
      <c r="I73" s="862"/>
      <c r="J73" s="862"/>
      <c r="K73" s="862"/>
      <c r="L73" s="862"/>
      <c r="M73" s="862"/>
      <c r="N73" s="862"/>
      <c r="O73" s="862"/>
      <c r="P73" s="863"/>
      <c r="Q73" s="864">
        <v>491</v>
      </c>
      <c r="R73" s="819"/>
      <c r="S73" s="819"/>
      <c r="T73" s="819"/>
      <c r="U73" s="819"/>
      <c r="V73" s="819">
        <v>306</v>
      </c>
      <c r="W73" s="819"/>
      <c r="X73" s="819"/>
      <c r="Y73" s="819"/>
      <c r="Z73" s="819"/>
      <c r="AA73" s="819">
        <v>185</v>
      </c>
      <c r="AB73" s="819"/>
      <c r="AC73" s="819"/>
      <c r="AD73" s="819"/>
      <c r="AE73" s="819"/>
      <c r="AF73" s="819">
        <v>185</v>
      </c>
      <c r="AG73" s="819"/>
      <c r="AH73" s="819"/>
      <c r="AI73" s="819"/>
      <c r="AJ73" s="819"/>
      <c r="AK73" s="819">
        <v>111</v>
      </c>
      <c r="AL73" s="819"/>
      <c r="AM73" s="819"/>
      <c r="AN73" s="819"/>
      <c r="AO73" s="819"/>
      <c r="AP73" s="819" t="s">
        <v>534</v>
      </c>
      <c r="AQ73" s="819"/>
      <c r="AR73" s="819"/>
      <c r="AS73" s="819"/>
      <c r="AT73" s="819"/>
      <c r="AU73" s="819" t="s">
        <v>534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530</v>
      </c>
      <c r="C74" s="862"/>
      <c r="D74" s="862"/>
      <c r="E74" s="862"/>
      <c r="F74" s="862"/>
      <c r="G74" s="862"/>
      <c r="H74" s="862"/>
      <c r="I74" s="862"/>
      <c r="J74" s="862"/>
      <c r="K74" s="862"/>
      <c r="L74" s="862"/>
      <c r="M74" s="862"/>
      <c r="N74" s="862"/>
      <c r="O74" s="862"/>
      <c r="P74" s="863"/>
      <c r="Q74" s="864">
        <v>6462</v>
      </c>
      <c r="R74" s="819"/>
      <c r="S74" s="819"/>
      <c r="T74" s="819"/>
      <c r="U74" s="819"/>
      <c r="V74" s="819">
        <v>6215</v>
      </c>
      <c r="W74" s="819"/>
      <c r="X74" s="819"/>
      <c r="Y74" s="819"/>
      <c r="Z74" s="819"/>
      <c r="AA74" s="819">
        <v>247</v>
      </c>
      <c r="AB74" s="819"/>
      <c r="AC74" s="819"/>
      <c r="AD74" s="819"/>
      <c r="AE74" s="819"/>
      <c r="AF74" s="819">
        <v>247</v>
      </c>
      <c r="AG74" s="819"/>
      <c r="AH74" s="819"/>
      <c r="AI74" s="819"/>
      <c r="AJ74" s="819"/>
      <c r="AK74" s="819" t="s">
        <v>534</v>
      </c>
      <c r="AL74" s="819"/>
      <c r="AM74" s="819"/>
      <c r="AN74" s="819"/>
      <c r="AO74" s="819"/>
      <c r="AP74" s="819" t="s">
        <v>534</v>
      </c>
      <c r="AQ74" s="819"/>
      <c r="AR74" s="819"/>
      <c r="AS74" s="819"/>
      <c r="AT74" s="819"/>
      <c r="AU74" s="819" t="s">
        <v>534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531</v>
      </c>
      <c r="C75" s="862"/>
      <c r="D75" s="862"/>
      <c r="E75" s="862"/>
      <c r="F75" s="862"/>
      <c r="G75" s="862"/>
      <c r="H75" s="862"/>
      <c r="I75" s="862"/>
      <c r="J75" s="862"/>
      <c r="K75" s="862"/>
      <c r="L75" s="862"/>
      <c r="M75" s="862"/>
      <c r="N75" s="862"/>
      <c r="O75" s="862"/>
      <c r="P75" s="863"/>
      <c r="Q75" s="867">
        <v>16</v>
      </c>
      <c r="R75" s="868"/>
      <c r="S75" s="868"/>
      <c r="T75" s="868"/>
      <c r="U75" s="818"/>
      <c r="V75" s="869">
        <v>13</v>
      </c>
      <c r="W75" s="868"/>
      <c r="X75" s="868"/>
      <c r="Y75" s="868"/>
      <c r="Z75" s="818"/>
      <c r="AA75" s="869">
        <v>3</v>
      </c>
      <c r="AB75" s="868"/>
      <c r="AC75" s="868"/>
      <c r="AD75" s="868"/>
      <c r="AE75" s="818"/>
      <c r="AF75" s="869">
        <v>3</v>
      </c>
      <c r="AG75" s="868"/>
      <c r="AH75" s="868"/>
      <c r="AI75" s="868"/>
      <c r="AJ75" s="818"/>
      <c r="AK75" s="869" t="s">
        <v>523</v>
      </c>
      <c r="AL75" s="868"/>
      <c r="AM75" s="868"/>
      <c r="AN75" s="868"/>
      <c r="AO75" s="818"/>
      <c r="AP75" s="869" t="s">
        <v>534</v>
      </c>
      <c r="AQ75" s="868"/>
      <c r="AR75" s="868"/>
      <c r="AS75" s="868"/>
      <c r="AT75" s="818"/>
      <c r="AU75" s="869" t="s">
        <v>523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532</v>
      </c>
      <c r="C76" s="862"/>
      <c r="D76" s="862"/>
      <c r="E76" s="862"/>
      <c r="F76" s="862"/>
      <c r="G76" s="862"/>
      <c r="H76" s="862"/>
      <c r="I76" s="862"/>
      <c r="J76" s="862"/>
      <c r="K76" s="862"/>
      <c r="L76" s="862"/>
      <c r="M76" s="862"/>
      <c r="N76" s="862"/>
      <c r="O76" s="862"/>
      <c r="P76" s="863"/>
      <c r="Q76" s="867">
        <v>4758</v>
      </c>
      <c r="R76" s="868"/>
      <c r="S76" s="868"/>
      <c r="T76" s="868"/>
      <c r="U76" s="818"/>
      <c r="V76" s="869">
        <v>4702</v>
      </c>
      <c r="W76" s="868"/>
      <c r="X76" s="868"/>
      <c r="Y76" s="868"/>
      <c r="Z76" s="818"/>
      <c r="AA76" s="869">
        <v>56</v>
      </c>
      <c r="AB76" s="868"/>
      <c r="AC76" s="868"/>
      <c r="AD76" s="868"/>
      <c r="AE76" s="818"/>
      <c r="AF76" s="869">
        <v>56</v>
      </c>
      <c r="AG76" s="868"/>
      <c r="AH76" s="868"/>
      <c r="AI76" s="868"/>
      <c r="AJ76" s="818"/>
      <c r="AK76" s="869">
        <v>900</v>
      </c>
      <c r="AL76" s="868"/>
      <c r="AM76" s="868"/>
      <c r="AN76" s="868"/>
      <c r="AO76" s="818"/>
      <c r="AP76" s="869" t="s">
        <v>523</v>
      </c>
      <c r="AQ76" s="868"/>
      <c r="AR76" s="868"/>
      <c r="AS76" s="868"/>
      <c r="AT76" s="818"/>
      <c r="AU76" s="869" t="s">
        <v>523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533</v>
      </c>
      <c r="C77" s="862"/>
      <c r="D77" s="862"/>
      <c r="E77" s="862"/>
      <c r="F77" s="862"/>
      <c r="G77" s="862"/>
      <c r="H77" s="862"/>
      <c r="I77" s="862"/>
      <c r="J77" s="862"/>
      <c r="K77" s="862"/>
      <c r="L77" s="862"/>
      <c r="M77" s="862"/>
      <c r="N77" s="862"/>
      <c r="O77" s="862"/>
      <c r="P77" s="863"/>
      <c r="Q77" s="867">
        <v>1217894</v>
      </c>
      <c r="R77" s="868"/>
      <c r="S77" s="868"/>
      <c r="T77" s="868"/>
      <c r="U77" s="818"/>
      <c r="V77" s="869">
        <v>1171425</v>
      </c>
      <c r="W77" s="868"/>
      <c r="X77" s="868"/>
      <c r="Y77" s="868"/>
      <c r="Z77" s="818"/>
      <c r="AA77" s="869">
        <v>46469</v>
      </c>
      <c r="AB77" s="868"/>
      <c r="AC77" s="868"/>
      <c r="AD77" s="868"/>
      <c r="AE77" s="818"/>
      <c r="AF77" s="869">
        <v>46469</v>
      </c>
      <c r="AG77" s="868"/>
      <c r="AH77" s="868"/>
      <c r="AI77" s="868"/>
      <c r="AJ77" s="818"/>
      <c r="AK77" s="869">
        <v>12479</v>
      </c>
      <c r="AL77" s="868"/>
      <c r="AM77" s="868"/>
      <c r="AN77" s="868"/>
      <c r="AO77" s="818"/>
      <c r="AP77" s="869" t="s">
        <v>523</v>
      </c>
      <c r="AQ77" s="868"/>
      <c r="AR77" s="868"/>
      <c r="AS77" s="868"/>
      <c r="AT77" s="818"/>
      <c r="AU77" s="869" t="s">
        <v>523</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388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397</v>
      </c>
      <c r="AB109" s="883"/>
      <c r="AC109" s="883"/>
      <c r="AD109" s="883"/>
      <c r="AE109" s="884"/>
      <c r="AF109" s="882" t="s">
        <v>286</v>
      </c>
      <c r="AG109" s="883"/>
      <c r="AH109" s="883"/>
      <c r="AI109" s="883"/>
      <c r="AJ109" s="884"/>
      <c r="AK109" s="882" t="s">
        <v>285</v>
      </c>
      <c r="AL109" s="883"/>
      <c r="AM109" s="883"/>
      <c r="AN109" s="883"/>
      <c r="AO109" s="884"/>
      <c r="AP109" s="882" t="s">
        <v>398</v>
      </c>
      <c r="AQ109" s="883"/>
      <c r="AR109" s="883"/>
      <c r="AS109" s="883"/>
      <c r="AT109" s="885"/>
      <c r="AU109" s="904" t="s">
        <v>396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397</v>
      </c>
      <c r="BR109" s="883"/>
      <c r="BS109" s="883"/>
      <c r="BT109" s="883"/>
      <c r="BU109" s="884"/>
      <c r="BV109" s="882" t="s">
        <v>286</v>
      </c>
      <c r="BW109" s="883"/>
      <c r="BX109" s="883"/>
      <c r="BY109" s="883"/>
      <c r="BZ109" s="884"/>
      <c r="CA109" s="882" t="s">
        <v>285</v>
      </c>
      <c r="CB109" s="883"/>
      <c r="CC109" s="883"/>
      <c r="CD109" s="883"/>
      <c r="CE109" s="884"/>
      <c r="CF109" s="905" t="s">
        <v>398</v>
      </c>
      <c r="CG109" s="905"/>
      <c r="CH109" s="905"/>
      <c r="CI109" s="905"/>
      <c r="CJ109" s="905"/>
      <c r="CK109" s="882" t="s">
        <v>399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397</v>
      </c>
      <c r="DH109" s="883"/>
      <c r="DI109" s="883"/>
      <c r="DJ109" s="883"/>
      <c r="DK109" s="884"/>
      <c r="DL109" s="882" t="s">
        <v>286</v>
      </c>
      <c r="DM109" s="883"/>
      <c r="DN109" s="883"/>
      <c r="DO109" s="883"/>
      <c r="DP109" s="884"/>
      <c r="DQ109" s="882" t="s">
        <v>285</v>
      </c>
      <c r="DR109" s="883"/>
      <c r="DS109" s="883"/>
      <c r="DT109" s="883"/>
      <c r="DU109" s="884"/>
      <c r="DV109" s="882" t="s">
        <v>398</v>
      </c>
      <c r="DW109" s="883"/>
      <c r="DX109" s="883"/>
      <c r="DY109" s="883"/>
      <c r="DZ109" s="885"/>
    </row>
    <row r="110" spans="1:131" s="197" customFormat="1" ht="26.25" customHeight="1">
      <c r="A110" s="886" t="s">
        <v>400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641058</v>
      </c>
      <c r="AB110" s="890"/>
      <c r="AC110" s="890"/>
      <c r="AD110" s="890"/>
      <c r="AE110" s="891"/>
      <c r="AF110" s="892">
        <v>664261</v>
      </c>
      <c r="AG110" s="890"/>
      <c r="AH110" s="890"/>
      <c r="AI110" s="890"/>
      <c r="AJ110" s="891"/>
      <c r="AK110" s="892">
        <v>612921</v>
      </c>
      <c r="AL110" s="890"/>
      <c r="AM110" s="890"/>
      <c r="AN110" s="890"/>
      <c r="AO110" s="891"/>
      <c r="AP110" s="893">
        <v>17.399999999999999</v>
      </c>
      <c r="AQ110" s="894"/>
      <c r="AR110" s="894"/>
      <c r="AS110" s="894"/>
      <c r="AT110" s="895"/>
      <c r="AU110" s="896" t="s">
        <v>61</v>
      </c>
      <c r="AV110" s="897"/>
      <c r="AW110" s="897"/>
      <c r="AX110" s="897"/>
      <c r="AY110" s="898"/>
      <c r="AZ110" s="940" t="s">
        <v>401</v>
      </c>
      <c r="BA110" s="887"/>
      <c r="BB110" s="887"/>
      <c r="BC110" s="887"/>
      <c r="BD110" s="887"/>
      <c r="BE110" s="887"/>
      <c r="BF110" s="887"/>
      <c r="BG110" s="887"/>
      <c r="BH110" s="887"/>
      <c r="BI110" s="887"/>
      <c r="BJ110" s="887"/>
      <c r="BK110" s="887"/>
      <c r="BL110" s="887"/>
      <c r="BM110" s="887"/>
      <c r="BN110" s="887"/>
      <c r="BO110" s="887"/>
      <c r="BP110" s="888"/>
      <c r="BQ110" s="926">
        <v>6275994</v>
      </c>
      <c r="BR110" s="927"/>
      <c r="BS110" s="927"/>
      <c r="BT110" s="927"/>
      <c r="BU110" s="927"/>
      <c r="BV110" s="927">
        <v>6163473</v>
      </c>
      <c r="BW110" s="927"/>
      <c r="BX110" s="927"/>
      <c r="BY110" s="927"/>
      <c r="BZ110" s="927"/>
      <c r="CA110" s="927">
        <v>6066980</v>
      </c>
      <c r="CB110" s="927"/>
      <c r="CC110" s="927"/>
      <c r="CD110" s="927"/>
      <c r="CE110" s="927"/>
      <c r="CF110" s="941">
        <v>172.3</v>
      </c>
      <c r="CG110" s="942"/>
      <c r="CH110" s="942"/>
      <c r="CI110" s="942"/>
      <c r="CJ110" s="942"/>
      <c r="CK110" s="943" t="s">
        <v>402</v>
      </c>
      <c r="CL110" s="944"/>
      <c r="CM110" s="923" t="s">
        <v>403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405</v>
      </c>
      <c r="BA111" s="950"/>
      <c r="BB111" s="950"/>
      <c r="BC111" s="950"/>
      <c r="BD111" s="950"/>
      <c r="BE111" s="950"/>
      <c r="BF111" s="950"/>
      <c r="BG111" s="950"/>
      <c r="BH111" s="950"/>
      <c r="BI111" s="950"/>
      <c r="BJ111" s="950"/>
      <c r="BK111" s="950"/>
      <c r="BL111" s="950"/>
      <c r="BM111" s="950"/>
      <c r="BN111" s="950"/>
      <c r="BO111" s="950"/>
      <c r="BP111" s="951"/>
      <c r="BQ111" s="919">
        <v>429060</v>
      </c>
      <c r="BR111" s="920"/>
      <c r="BS111" s="920"/>
      <c r="BT111" s="920"/>
      <c r="BU111" s="920"/>
      <c r="BV111" s="920">
        <v>329403</v>
      </c>
      <c r="BW111" s="920"/>
      <c r="BX111" s="920"/>
      <c r="BY111" s="920"/>
      <c r="BZ111" s="920"/>
      <c r="CA111" s="920">
        <v>218450</v>
      </c>
      <c r="CB111" s="920"/>
      <c r="CC111" s="920"/>
      <c r="CD111" s="920"/>
      <c r="CE111" s="920"/>
      <c r="CF111" s="914">
        <v>6.2</v>
      </c>
      <c r="CG111" s="915"/>
      <c r="CH111" s="915"/>
      <c r="CI111" s="915"/>
      <c r="CJ111" s="915"/>
      <c r="CK111" s="945"/>
      <c r="CL111" s="946"/>
      <c r="CM111" s="916" t="s">
        <v>406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3815343</v>
      </c>
      <c r="BR112" s="920"/>
      <c r="BS112" s="920"/>
      <c r="BT112" s="920"/>
      <c r="BU112" s="920"/>
      <c r="BV112" s="920">
        <v>3498077</v>
      </c>
      <c r="BW112" s="920"/>
      <c r="BX112" s="920"/>
      <c r="BY112" s="920"/>
      <c r="BZ112" s="920"/>
      <c r="CA112" s="920">
        <v>3345782</v>
      </c>
      <c r="CB112" s="920"/>
      <c r="CC112" s="920"/>
      <c r="CD112" s="920"/>
      <c r="CE112" s="920"/>
      <c r="CF112" s="914">
        <v>95</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332663</v>
      </c>
      <c r="AB113" s="934"/>
      <c r="AC113" s="934"/>
      <c r="AD113" s="934"/>
      <c r="AE113" s="935"/>
      <c r="AF113" s="936">
        <v>316936</v>
      </c>
      <c r="AG113" s="934"/>
      <c r="AH113" s="934"/>
      <c r="AI113" s="934"/>
      <c r="AJ113" s="935"/>
      <c r="AK113" s="936">
        <v>331079</v>
      </c>
      <c r="AL113" s="934"/>
      <c r="AM113" s="934"/>
      <c r="AN113" s="934"/>
      <c r="AO113" s="935"/>
      <c r="AP113" s="937">
        <v>9.4</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1520176</v>
      </c>
      <c r="BR113" s="920"/>
      <c r="BS113" s="920"/>
      <c r="BT113" s="920"/>
      <c r="BU113" s="920"/>
      <c r="BV113" s="920">
        <v>2043788</v>
      </c>
      <c r="BW113" s="920"/>
      <c r="BX113" s="920"/>
      <c r="BY113" s="920"/>
      <c r="BZ113" s="920"/>
      <c r="CA113" s="920">
        <v>2058618</v>
      </c>
      <c r="CB113" s="920"/>
      <c r="CC113" s="920"/>
      <c r="CD113" s="920"/>
      <c r="CE113" s="920"/>
      <c r="CF113" s="914">
        <v>58.5</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85161</v>
      </c>
      <c r="AB114" s="959"/>
      <c r="AC114" s="959"/>
      <c r="AD114" s="959"/>
      <c r="AE114" s="960"/>
      <c r="AF114" s="961">
        <v>90580</v>
      </c>
      <c r="AG114" s="959"/>
      <c r="AH114" s="959"/>
      <c r="AI114" s="959"/>
      <c r="AJ114" s="960"/>
      <c r="AK114" s="961">
        <v>89701</v>
      </c>
      <c r="AL114" s="959"/>
      <c r="AM114" s="959"/>
      <c r="AN114" s="959"/>
      <c r="AO114" s="960"/>
      <c r="AP114" s="962">
        <v>2.5</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885926</v>
      </c>
      <c r="BR114" s="920"/>
      <c r="BS114" s="920"/>
      <c r="BT114" s="920"/>
      <c r="BU114" s="920"/>
      <c r="BV114" s="920">
        <v>832678</v>
      </c>
      <c r="BW114" s="920"/>
      <c r="BX114" s="920"/>
      <c r="BY114" s="920"/>
      <c r="BZ114" s="920"/>
      <c r="CA114" s="920">
        <v>832740</v>
      </c>
      <c r="CB114" s="920"/>
      <c r="CC114" s="920"/>
      <c r="CD114" s="920"/>
      <c r="CE114" s="920"/>
      <c r="CF114" s="914">
        <v>23.7</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430</v>
      </c>
      <c r="AB115" s="934"/>
      <c r="AC115" s="934"/>
      <c r="AD115" s="934"/>
      <c r="AE115" s="935"/>
      <c r="AF115" s="936">
        <v>1846</v>
      </c>
      <c r="AG115" s="934"/>
      <c r="AH115" s="934"/>
      <c r="AI115" s="934"/>
      <c r="AJ115" s="935"/>
      <c r="AK115" s="936">
        <v>223</v>
      </c>
      <c r="AL115" s="934"/>
      <c r="AM115" s="934"/>
      <c r="AN115" s="934"/>
      <c r="AO115" s="935"/>
      <c r="AP115" s="937">
        <v>0</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v>21328</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429060</v>
      </c>
      <c r="DH115" s="959"/>
      <c r="DI115" s="959"/>
      <c r="DJ115" s="959"/>
      <c r="DK115" s="960"/>
      <c r="DL115" s="961">
        <v>329403</v>
      </c>
      <c r="DM115" s="959"/>
      <c r="DN115" s="959"/>
      <c r="DO115" s="959"/>
      <c r="DP115" s="960"/>
      <c r="DQ115" s="961">
        <v>218450</v>
      </c>
      <c r="DR115" s="959"/>
      <c r="DS115" s="959"/>
      <c r="DT115" s="959"/>
      <c r="DU115" s="960"/>
      <c r="DV115" s="962">
        <v>6.2</v>
      </c>
      <c r="DW115" s="963"/>
      <c r="DX115" s="963"/>
      <c r="DY115" s="963"/>
      <c r="DZ115" s="964"/>
    </row>
    <row r="116" spans="1:130" s="197" customFormat="1" ht="26.25" customHeight="1">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1059312</v>
      </c>
      <c r="AB117" s="966"/>
      <c r="AC117" s="966"/>
      <c r="AD117" s="966"/>
      <c r="AE117" s="967"/>
      <c r="AF117" s="965">
        <v>1073623</v>
      </c>
      <c r="AG117" s="966"/>
      <c r="AH117" s="966"/>
      <c r="AI117" s="966"/>
      <c r="AJ117" s="967"/>
      <c r="AK117" s="965">
        <v>1033924</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399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397</v>
      </c>
      <c r="AB118" s="883"/>
      <c r="AC118" s="883"/>
      <c r="AD118" s="883"/>
      <c r="AE118" s="884"/>
      <c r="AF118" s="882" t="s">
        <v>286</v>
      </c>
      <c r="AG118" s="883"/>
      <c r="AH118" s="883"/>
      <c r="AI118" s="883"/>
      <c r="AJ118" s="884"/>
      <c r="AK118" s="882" t="s">
        <v>285</v>
      </c>
      <c r="AL118" s="883"/>
      <c r="AM118" s="883"/>
      <c r="AN118" s="883"/>
      <c r="AO118" s="884"/>
      <c r="AP118" s="990" t="s">
        <v>398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426</v>
      </c>
      <c r="BP118" s="994"/>
      <c r="BQ118" s="985">
        <v>12947827</v>
      </c>
      <c r="BR118" s="986"/>
      <c r="BS118" s="986"/>
      <c r="BT118" s="986"/>
      <c r="BU118" s="986"/>
      <c r="BV118" s="986">
        <v>12867419</v>
      </c>
      <c r="BW118" s="986"/>
      <c r="BX118" s="986"/>
      <c r="BY118" s="986"/>
      <c r="BZ118" s="986"/>
      <c r="CA118" s="986">
        <v>12522570</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402</v>
      </c>
      <c r="B119" s="944"/>
      <c r="C119" s="923" t="s">
        <v>403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1325858</v>
      </c>
      <c r="BR119" s="927"/>
      <c r="BS119" s="927"/>
      <c r="BT119" s="927"/>
      <c r="BU119" s="927"/>
      <c r="BV119" s="927">
        <v>1848869</v>
      </c>
      <c r="BW119" s="927"/>
      <c r="BX119" s="927"/>
      <c r="BY119" s="927"/>
      <c r="BZ119" s="927"/>
      <c r="CA119" s="927">
        <v>1726785</v>
      </c>
      <c r="CB119" s="927"/>
      <c r="CC119" s="927"/>
      <c r="CD119" s="927"/>
      <c r="CE119" s="927"/>
      <c r="CF119" s="941">
        <v>49</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v>2432264</v>
      </c>
      <c r="BR120" s="920"/>
      <c r="BS120" s="920"/>
      <c r="BT120" s="920"/>
      <c r="BU120" s="920"/>
      <c r="BV120" s="920">
        <v>2184199</v>
      </c>
      <c r="BW120" s="920"/>
      <c r="BX120" s="920"/>
      <c r="BY120" s="920"/>
      <c r="BZ120" s="920"/>
      <c r="CA120" s="920">
        <v>2078264</v>
      </c>
      <c r="CB120" s="920"/>
      <c r="CC120" s="920"/>
      <c r="CD120" s="920"/>
      <c r="CE120" s="920"/>
      <c r="CF120" s="914">
        <v>59</v>
      </c>
      <c r="CG120" s="915"/>
      <c r="CH120" s="915"/>
      <c r="CI120" s="915"/>
      <c r="CJ120" s="915"/>
      <c r="CK120" s="1013" t="s">
        <v>432</v>
      </c>
      <c r="CL120" s="1014"/>
      <c r="CM120" s="1014"/>
      <c r="CN120" s="1014"/>
      <c r="CO120" s="1015"/>
      <c r="CP120" s="1021" t="s">
        <v>381</v>
      </c>
      <c r="CQ120" s="1022"/>
      <c r="CR120" s="1022"/>
      <c r="CS120" s="1022"/>
      <c r="CT120" s="1022"/>
      <c r="CU120" s="1022"/>
      <c r="CV120" s="1022"/>
      <c r="CW120" s="1022"/>
      <c r="CX120" s="1022"/>
      <c r="CY120" s="1022"/>
      <c r="CZ120" s="1022"/>
      <c r="DA120" s="1022"/>
      <c r="DB120" s="1022"/>
      <c r="DC120" s="1022"/>
      <c r="DD120" s="1022"/>
      <c r="DE120" s="1022"/>
      <c r="DF120" s="1023"/>
      <c r="DG120" s="926">
        <v>3815343</v>
      </c>
      <c r="DH120" s="927"/>
      <c r="DI120" s="927"/>
      <c r="DJ120" s="927"/>
      <c r="DK120" s="927"/>
      <c r="DL120" s="927">
        <v>3498077</v>
      </c>
      <c r="DM120" s="927"/>
      <c r="DN120" s="927"/>
      <c r="DO120" s="927"/>
      <c r="DP120" s="927"/>
      <c r="DQ120" s="927">
        <v>3345782</v>
      </c>
      <c r="DR120" s="927"/>
      <c r="DS120" s="927"/>
      <c r="DT120" s="927"/>
      <c r="DU120" s="927"/>
      <c r="DV120" s="928">
        <v>95</v>
      </c>
      <c r="DW120" s="928"/>
      <c r="DX120" s="928"/>
      <c r="DY120" s="928"/>
      <c r="DZ120" s="929"/>
    </row>
    <row r="121" spans="1:130" s="197" customFormat="1" ht="26.25" customHeight="1">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7705463</v>
      </c>
      <c r="BR121" s="986"/>
      <c r="BS121" s="986"/>
      <c r="BT121" s="986"/>
      <c r="BU121" s="986"/>
      <c r="BV121" s="986">
        <v>7935758</v>
      </c>
      <c r="BW121" s="986"/>
      <c r="BX121" s="986"/>
      <c r="BY121" s="986"/>
      <c r="BZ121" s="986"/>
      <c r="CA121" s="986">
        <v>7848141</v>
      </c>
      <c r="CB121" s="986"/>
      <c r="CC121" s="986"/>
      <c r="CD121" s="986"/>
      <c r="CE121" s="986"/>
      <c r="CF121" s="1024">
        <v>222.9</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435</v>
      </c>
      <c r="BP122" s="994"/>
      <c r="BQ122" s="1034">
        <v>11463585</v>
      </c>
      <c r="BR122" s="1035"/>
      <c r="BS122" s="1035"/>
      <c r="BT122" s="1035"/>
      <c r="BU122" s="1035"/>
      <c r="BV122" s="1035">
        <v>11968826</v>
      </c>
      <c r="BW122" s="1035"/>
      <c r="BX122" s="1035"/>
      <c r="BY122" s="1035"/>
      <c r="BZ122" s="1035"/>
      <c r="CA122" s="1035">
        <v>11653190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42.6</v>
      </c>
      <c r="BR123" s="1027"/>
      <c r="BS123" s="1027"/>
      <c r="BT123" s="1027"/>
      <c r="BU123" s="1027"/>
      <c r="BV123" s="1027">
        <v>25.5</v>
      </c>
      <c r="BW123" s="1027"/>
      <c r="BX123" s="1027"/>
      <c r="BY123" s="1027"/>
      <c r="BZ123" s="1027"/>
      <c r="CA123" s="1027">
        <v>24.6</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437</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438</v>
      </c>
      <c r="CL125" s="1014"/>
      <c r="CM125" s="1014"/>
      <c r="CN125" s="1014"/>
      <c r="CO125" s="1015"/>
      <c r="CP125" s="940" t="s">
        <v>439</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430</v>
      </c>
      <c r="AB126" s="959"/>
      <c r="AC126" s="959"/>
      <c r="AD126" s="959"/>
      <c r="AE126" s="960"/>
      <c r="AF126" s="961">
        <v>1846</v>
      </c>
      <c r="AG126" s="959"/>
      <c r="AH126" s="959"/>
      <c r="AI126" s="959"/>
      <c r="AJ126" s="960"/>
      <c r="AK126" s="961">
        <v>223</v>
      </c>
      <c r="AL126" s="959"/>
      <c r="AM126" s="959"/>
      <c r="AN126" s="959"/>
      <c r="AO126" s="960"/>
      <c r="AP126" s="962">
        <v>0</v>
      </c>
      <c r="AQ126" s="963"/>
      <c r="AR126" s="963"/>
      <c r="AS126" s="963"/>
      <c r="AT126" s="964"/>
      <c r="AU126" s="233"/>
      <c r="AV126" s="233"/>
      <c r="AW126" s="233"/>
      <c r="AX126" s="1036" t="s">
        <v>440</v>
      </c>
      <c r="AY126" s="1037"/>
      <c r="AZ126" s="1037"/>
      <c r="BA126" s="1037"/>
      <c r="BB126" s="1037"/>
      <c r="BC126" s="1037"/>
      <c r="BD126" s="1037"/>
      <c r="BE126" s="1038"/>
      <c r="BF126" s="1052" t="s">
        <v>441</v>
      </c>
      <c r="BG126" s="1037"/>
      <c r="BH126" s="1037"/>
      <c r="BI126" s="1037"/>
      <c r="BJ126" s="1037"/>
      <c r="BK126" s="1037"/>
      <c r="BL126" s="1038"/>
      <c r="BM126" s="1052" t="s">
        <v>442</v>
      </c>
      <c r="BN126" s="1037"/>
      <c r="BO126" s="1037"/>
      <c r="BP126" s="1037"/>
      <c r="BQ126" s="1037"/>
      <c r="BR126" s="1037"/>
      <c r="BS126" s="1038"/>
      <c r="BT126" s="1052" t="s">
        <v>443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444</v>
      </c>
      <c r="CQ126" s="950"/>
      <c r="CR126" s="950"/>
      <c r="CS126" s="950"/>
      <c r="CT126" s="950"/>
      <c r="CU126" s="950"/>
      <c r="CV126" s="950"/>
      <c r="CW126" s="950"/>
      <c r="CX126" s="950"/>
      <c r="CY126" s="950"/>
      <c r="CZ126" s="950"/>
      <c r="DA126" s="950"/>
      <c r="DB126" s="950"/>
      <c r="DC126" s="950"/>
      <c r="DD126" s="950"/>
      <c r="DE126" s="950"/>
      <c r="DF126" s="951"/>
      <c r="DG126" s="919">
        <v>21328</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446</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447</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448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449</v>
      </c>
      <c r="X128" s="1073"/>
      <c r="Y128" s="1073"/>
      <c r="Z128" s="1074"/>
      <c r="AA128" s="1089">
        <v>193788</v>
      </c>
      <c r="AB128" s="1090"/>
      <c r="AC128" s="1090"/>
      <c r="AD128" s="1090"/>
      <c r="AE128" s="1091"/>
      <c r="AF128" s="1092">
        <v>199591</v>
      </c>
      <c r="AG128" s="1090"/>
      <c r="AH128" s="1090"/>
      <c r="AI128" s="1090"/>
      <c r="AJ128" s="1091"/>
      <c r="AK128" s="1092">
        <v>199045</v>
      </c>
      <c r="AL128" s="1090"/>
      <c r="AM128" s="1090"/>
      <c r="AN128" s="1090"/>
      <c r="AO128" s="1091"/>
      <c r="AP128" s="1093"/>
      <c r="AQ128" s="1094"/>
      <c r="AR128" s="1094"/>
      <c r="AS128" s="1094"/>
      <c r="AT128" s="1095"/>
      <c r="AU128" s="235"/>
      <c r="AV128" s="235"/>
      <c r="AW128" s="235"/>
      <c r="AX128" s="1054" t="s">
        <v>450</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451</v>
      </c>
      <c r="X129" s="1061"/>
      <c r="Y129" s="1061"/>
      <c r="Z129" s="1062"/>
      <c r="AA129" s="958">
        <v>4085004</v>
      </c>
      <c r="AB129" s="959"/>
      <c r="AC129" s="959"/>
      <c r="AD129" s="959"/>
      <c r="AE129" s="960"/>
      <c r="AF129" s="961">
        <v>4125638</v>
      </c>
      <c r="AG129" s="959"/>
      <c r="AH129" s="959"/>
      <c r="AI129" s="959"/>
      <c r="AJ129" s="960"/>
      <c r="AK129" s="961">
        <v>4133318</v>
      </c>
      <c r="AL129" s="959"/>
      <c r="AM129" s="959"/>
      <c r="AN129" s="959"/>
      <c r="AO129" s="960"/>
      <c r="AP129" s="1063"/>
      <c r="AQ129" s="1064"/>
      <c r="AR129" s="1064"/>
      <c r="AS129" s="1064"/>
      <c r="AT129" s="1065"/>
      <c r="AU129" s="235"/>
      <c r="AV129" s="235"/>
      <c r="AW129" s="235"/>
      <c r="AX129" s="1054" t="s">
        <v>452</v>
      </c>
      <c r="AY129" s="950"/>
      <c r="AZ129" s="950"/>
      <c r="BA129" s="950"/>
      <c r="BB129" s="950"/>
      <c r="BC129" s="950"/>
      <c r="BD129" s="950"/>
      <c r="BE129" s="951"/>
      <c r="BF129" s="1055">
        <v>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454</v>
      </c>
      <c r="X130" s="1061"/>
      <c r="Y130" s="1061"/>
      <c r="Z130" s="1062"/>
      <c r="AA130" s="958">
        <v>607455</v>
      </c>
      <c r="AB130" s="959"/>
      <c r="AC130" s="959"/>
      <c r="AD130" s="959"/>
      <c r="AE130" s="960"/>
      <c r="AF130" s="961">
        <v>608341</v>
      </c>
      <c r="AG130" s="959"/>
      <c r="AH130" s="959"/>
      <c r="AI130" s="959"/>
      <c r="AJ130" s="960"/>
      <c r="AK130" s="961">
        <v>612427</v>
      </c>
      <c r="AL130" s="959"/>
      <c r="AM130" s="959"/>
      <c r="AN130" s="959"/>
      <c r="AO130" s="960"/>
      <c r="AP130" s="1063"/>
      <c r="AQ130" s="1064"/>
      <c r="AR130" s="1064"/>
      <c r="AS130" s="1064"/>
      <c r="AT130" s="1065"/>
      <c r="AU130" s="235"/>
      <c r="AV130" s="235"/>
      <c r="AW130" s="235"/>
      <c r="AX130" s="1113" t="s">
        <v>455</v>
      </c>
      <c r="AY130" s="1045"/>
      <c r="AZ130" s="1045"/>
      <c r="BA130" s="1045"/>
      <c r="BB130" s="1045"/>
      <c r="BC130" s="1045"/>
      <c r="BD130" s="1045"/>
      <c r="BE130" s="1046"/>
      <c r="BF130" s="1075">
        <v>24.6</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456</v>
      </c>
      <c r="X131" s="1084"/>
      <c r="Y131" s="1084"/>
      <c r="Z131" s="1085"/>
      <c r="AA131" s="997">
        <v>3477549</v>
      </c>
      <c r="AB131" s="998"/>
      <c r="AC131" s="998"/>
      <c r="AD131" s="998"/>
      <c r="AE131" s="999"/>
      <c r="AF131" s="1000">
        <v>3517297</v>
      </c>
      <c r="AG131" s="998"/>
      <c r="AH131" s="998"/>
      <c r="AI131" s="998"/>
      <c r="AJ131" s="999"/>
      <c r="AK131" s="1000">
        <v>3520891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458</v>
      </c>
      <c r="W132" s="1101"/>
      <c r="X132" s="1101"/>
      <c r="Y132" s="1101"/>
      <c r="Z132" s="1102"/>
      <c r="AA132" s="1103">
        <v>7.4210025509999999</v>
      </c>
      <c r="AB132" s="1104"/>
      <c r="AC132" s="1104"/>
      <c r="AD132" s="1104"/>
      <c r="AE132" s="1105"/>
      <c r="AF132" s="1106">
        <v>7.5538403499999998</v>
      </c>
      <c r="AG132" s="1104"/>
      <c r="AH132" s="1104"/>
      <c r="AI132" s="1104"/>
      <c r="AJ132" s="1105"/>
      <c r="AK132" s="1106">
        <v>6.3180598320000003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459</v>
      </c>
      <c r="W133" s="1108"/>
      <c r="X133" s="1108"/>
      <c r="Y133" s="1108"/>
      <c r="Z133" s="1109"/>
      <c r="AA133" s="1110">
        <v>7</v>
      </c>
      <c r="AB133" s="1111"/>
      <c r="AC133" s="1111"/>
      <c r="AD133" s="1111"/>
      <c r="AE133" s="1112"/>
      <c r="AF133" s="1110">
        <v>7.2</v>
      </c>
      <c r="AG133" s="1111"/>
      <c r="AH133" s="1111"/>
      <c r="AI133" s="1111"/>
      <c r="AJ133" s="1112"/>
      <c r="AK133" s="1110">
        <v>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K51" sqref="K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BY34" sqref="BY34:CM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BY34" sqref="BY34:CM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7" t="s">
        <v>462</v>
      </c>
      <c r="L7" s="254"/>
      <c r="M7" s="255" t="s">
        <v>463</v>
      </c>
      <c r="N7" s="256"/>
    </row>
    <row r="8" spans="1:16">
      <c r="A8" s="248"/>
      <c r="B8" s="244"/>
      <c r="C8" s="244"/>
      <c r="D8" s="244"/>
      <c r="E8" s="244"/>
      <c r="F8" s="244"/>
      <c r="G8" s="257"/>
      <c r="H8" s="258"/>
      <c r="I8" s="258"/>
      <c r="J8" s="259"/>
      <c r="K8" s="1118"/>
      <c r="L8" s="260" t="s">
        <v>464</v>
      </c>
      <c r="M8" s="261" t="s">
        <v>465</v>
      </c>
      <c r="N8" s="262" t="s">
        <v>466</v>
      </c>
    </row>
    <row r="9" spans="1:16">
      <c r="A9" s="248"/>
      <c r="B9" s="244"/>
      <c r="C9" s="244"/>
      <c r="D9" s="244"/>
      <c r="E9" s="244"/>
      <c r="F9" s="244"/>
      <c r="G9" s="1119" t="s">
        <v>467</v>
      </c>
      <c r="H9" s="1120"/>
      <c r="I9" s="1120"/>
      <c r="J9" s="1121"/>
      <c r="K9" s="263">
        <v>1415950</v>
      </c>
      <c r="L9" s="264">
        <v>82989</v>
      </c>
      <c r="M9" s="265">
        <v>77799</v>
      </c>
      <c r="N9" s="266">
        <v>6.7</v>
      </c>
    </row>
    <row r="10" spans="1:16">
      <c r="A10" s="248"/>
      <c r="B10" s="244"/>
      <c r="C10" s="244"/>
      <c r="D10" s="244"/>
      <c r="E10" s="244"/>
      <c r="F10" s="244"/>
      <c r="G10" s="1119" t="s">
        <v>468</v>
      </c>
      <c r="H10" s="1120"/>
      <c r="I10" s="1120"/>
      <c r="J10" s="1121"/>
      <c r="K10" s="267">
        <v>94641</v>
      </c>
      <c r="L10" s="268">
        <v>5547</v>
      </c>
      <c r="M10" s="269">
        <v>8141</v>
      </c>
      <c r="N10" s="270">
        <v>-31.9</v>
      </c>
    </row>
    <row r="11" spans="1:16" ht="13.5" customHeight="1">
      <c r="A11" s="248"/>
      <c r="B11" s="244"/>
      <c r="C11" s="244"/>
      <c r="D11" s="244"/>
      <c r="E11" s="244"/>
      <c r="F11" s="244"/>
      <c r="G11" s="1119" t="s">
        <v>469</v>
      </c>
      <c r="H11" s="1120"/>
      <c r="I11" s="1120"/>
      <c r="J11" s="1121"/>
      <c r="K11" s="267">
        <v>37093</v>
      </c>
      <c r="L11" s="268">
        <v>2174</v>
      </c>
      <c r="M11" s="269">
        <v>11503</v>
      </c>
      <c r="N11" s="270">
        <v>-81.099999999999994</v>
      </c>
    </row>
    <row r="12" spans="1:16" ht="13.5" customHeight="1">
      <c r="A12" s="248"/>
      <c r="B12" s="244"/>
      <c r="C12" s="244"/>
      <c r="D12" s="244"/>
      <c r="E12" s="244"/>
      <c r="F12" s="244"/>
      <c r="G12" s="1119" t="s">
        <v>470</v>
      </c>
      <c r="H12" s="1120"/>
      <c r="I12" s="1120"/>
      <c r="J12" s="1121"/>
      <c r="K12" s="267">
        <v>60753</v>
      </c>
      <c r="L12" s="268">
        <v>3561</v>
      </c>
      <c r="M12" s="269">
        <v>578</v>
      </c>
      <c r="N12" s="270">
        <v>516.1</v>
      </c>
    </row>
    <row r="13" spans="1:16" ht="13.5" customHeight="1">
      <c r="A13" s="248"/>
      <c r="B13" s="244"/>
      <c r="C13" s="244"/>
      <c r="D13" s="244"/>
      <c r="E13" s="244"/>
      <c r="F13" s="244"/>
      <c r="G13" s="1119" t="s">
        <v>471</v>
      </c>
      <c r="H13" s="1120"/>
      <c r="I13" s="1120"/>
      <c r="J13" s="1121"/>
      <c r="K13" s="267" t="s">
        <v>472</v>
      </c>
      <c r="L13" s="268" t="s">
        <v>472</v>
      </c>
      <c r="M13" s="269" t="s">
        <v>472</v>
      </c>
      <c r="N13" s="270" t="s">
        <v>472</v>
      </c>
    </row>
    <row r="14" spans="1:16" ht="13.5" customHeight="1">
      <c r="A14" s="248"/>
      <c r="B14" s="244"/>
      <c r="C14" s="244"/>
      <c r="D14" s="244"/>
      <c r="E14" s="244"/>
      <c r="F14" s="244"/>
      <c r="G14" s="1119" t="s">
        <v>473</v>
      </c>
      <c r="H14" s="1120"/>
      <c r="I14" s="1120"/>
      <c r="J14" s="1121"/>
      <c r="K14" s="267">
        <v>90014</v>
      </c>
      <c r="L14" s="268">
        <v>5276</v>
      </c>
      <c r="M14" s="269">
        <v>3404</v>
      </c>
      <c r="N14" s="270">
        <v>55</v>
      </c>
    </row>
    <row r="15" spans="1:16" ht="13.5" customHeight="1">
      <c r="A15" s="248"/>
      <c r="B15" s="244"/>
      <c r="C15" s="244"/>
      <c r="D15" s="244"/>
      <c r="E15" s="244"/>
      <c r="F15" s="244"/>
      <c r="G15" s="1119" t="s">
        <v>474</v>
      </c>
      <c r="H15" s="1120"/>
      <c r="I15" s="1120"/>
      <c r="J15" s="1121"/>
      <c r="K15" s="267">
        <v>20408</v>
      </c>
      <c r="L15" s="268">
        <v>1196</v>
      </c>
      <c r="M15" s="269">
        <v>1859</v>
      </c>
      <c r="N15" s="270">
        <v>-35.700000000000003</v>
      </c>
    </row>
    <row r="16" spans="1:16">
      <c r="A16" s="248"/>
      <c r="B16" s="244"/>
      <c r="C16" s="244"/>
      <c r="D16" s="244"/>
      <c r="E16" s="244"/>
      <c r="F16" s="244"/>
      <c r="G16" s="1122" t="s">
        <v>475</v>
      </c>
      <c r="H16" s="1123"/>
      <c r="I16" s="1123"/>
      <c r="J16" s="1124"/>
      <c r="K16" s="268">
        <v>-149602</v>
      </c>
      <c r="L16" s="268">
        <v>-8768</v>
      </c>
      <c r="M16" s="269">
        <v>-8484</v>
      </c>
      <c r="N16" s="270">
        <v>3.3</v>
      </c>
    </row>
    <row r="17" spans="1:16">
      <c r="A17" s="248"/>
      <c r="B17" s="244"/>
      <c r="C17" s="244"/>
      <c r="D17" s="244"/>
      <c r="E17" s="244"/>
      <c r="F17" s="244"/>
      <c r="G17" s="1122" t="s">
        <v>170</v>
      </c>
      <c r="H17" s="1123"/>
      <c r="I17" s="1123"/>
      <c r="J17" s="1124"/>
      <c r="K17" s="268">
        <v>1569257</v>
      </c>
      <c r="L17" s="268">
        <v>91974</v>
      </c>
      <c r="M17" s="269">
        <v>94801</v>
      </c>
      <c r="N17" s="270">
        <v>-3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4" t="s">
        <v>480</v>
      </c>
      <c r="H21" s="1115"/>
      <c r="I21" s="1115"/>
      <c r="J21" s="1116"/>
      <c r="K21" s="280">
        <v>7.97</v>
      </c>
      <c r="L21" s="281">
        <v>8.7799999999999994</v>
      </c>
      <c r="M21" s="282">
        <v>-0.81</v>
      </c>
      <c r="N21" s="249"/>
      <c r="O21" s="283"/>
      <c r="P21" s="279"/>
    </row>
    <row r="22" spans="1:16" s="284" customFormat="1">
      <c r="A22" s="279"/>
      <c r="B22" s="249"/>
      <c r="C22" s="249"/>
      <c r="D22" s="249"/>
      <c r="E22" s="249"/>
      <c r="F22" s="249"/>
      <c r="G22" s="1114" t="s">
        <v>481</v>
      </c>
      <c r="H22" s="1115"/>
      <c r="I22" s="1115"/>
      <c r="J22" s="1116"/>
      <c r="K22" s="285">
        <v>96.5</v>
      </c>
      <c r="L22" s="286">
        <v>96.7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462</v>
      </c>
      <c r="L30" s="254"/>
      <c r="M30" s="255" t="s">
        <v>463</v>
      </c>
      <c r="N30" s="256"/>
    </row>
    <row r="31" spans="1:16">
      <c r="A31" s="248"/>
      <c r="B31" s="244"/>
      <c r="C31" s="244"/>
      <c r="D31" s="244"/>
      <c r="E31" s="244"/>
      <c r="F31" s="244"/>
      <c r="G31" s="257"/>
      <c r="H31" s="258"/>
      <c r="I31" s="258"/>
      <c r="J31" s="259"/>
      <c r="K31" s="1118"/>
      <c r="L31" s="260" t="s">
        <v>464</v>
      </c>
      <c r="M31" s="261" t="s">
        <v>465</v>
      </c>
      <c r="N31" s="262" t="s">
        <v>466</v>
      </c>
    </row>
    <row r="32" spans="1:16" ht="27" customHeight="1">
      <c r="A32" s="248"/>
      <c r="B32" s="244"/>
      <c r="C32" s="244"/>
      <c r="D32" s="244"/>
      <c r="E32" s="244"/>
      <c r="F32" s="244"/>
      <c r="G32" s="1130" t="s">
        <v>484</v>
      </c>
      <c r="H32" s="1131"/>
      <c r="I32" s="1131"/>
      <c r="J32" s="1132"/>
      <c r="K32" s="294">
        <v>612921</v>
      </c>
      <c r="L32" s="294">
        <v>35923</v>
      </c>
      <c r="M32" s="295">
        <v>52939</v>
      </c>
      <c r="N32" s="296">
        <v>-32.1</v>
      </c>
    </row>
    <row r="33" spans="1:16" ht="13.5" customHeight="1">
      <c r="A33" s="248"/>
      <c r="B33" s="244"/>
      <c r="C33" s="244"/>
      <c r="D33" s="244"/>
      <c r="E33" s="244"/>
      <c r="F33" s="244"/>
      <c r="G33" s="1130" t="s">
        <v>485</v>
      </c>
      <c r="H33" s="1131"/>
      <c r="I33" s="1131"/>
      <c r="J33" s="1132"/>
      <c r="K33" s="294" t="s">
        <v>472</v>
      </c>
      <c r="L33" s="294" t="s">
        <v>472</v>
      </c>
      <c r="M33" s="295" t="s">
        <v>472</v>
      </c>
      <c r="N33" s="296" t="s">
        <v>472</v>
      </c>
    </row>
    <row r="34" spans="1:16" ht="27" customHeight="1">
      <c r="A34" s="248"/>
      <c r="B34" s="244"/>
      <c r="C34" s="244"/>
      <c r="D34" s="244"/>
      <c r="E34" s="244"/>
      <c r="F34" s="244"/>
      <c r="G34" s="1130" t="s">
        <v>486</v>
      </c>
      <c r="H34" s="1131"/>
      <c r="I34" s="1131"/>
      <c r="J34" s="1132"/>
      <c r="K34" s="294" t="s">
        <v>472</v>
      </c>
      <c r="L34" s="294" t="s">
        <v>472</v>
      </c>
      <c r="M34" s="295">
        <v>6</v>
      </c>
      <c r="N34" s="296" t="s">
        <v>472</v>
      </c>
    </row>
    <row r="35" spans="1:16" ht="27" customHeight="1">
      <c r="A35" s="248"/>
      <c r="B35" s="244"/>
      <c r="C35" s="244"/>
      <c r="D35" s="244"/>
      <c r="E35" s="244"/>
      <c r="F35" s="244"/>
      <c r="G35" s="1130" t="s">
        <v>487</v>
      </c>
      <c r="H35" s="1131"/>
      <c r="I35" s="1131"/>
      <c r="J35" s="1132"/>
      <c r="K35" s="294">
        <v>331079</v>
      </c>
      <c r="L35" s="294">
        <v>19404</v>
      </c>
      <c r="M35" s="295">
        <v>16218</v>
      </c>
      <c r="N35" s="296">
        <v>19.600000000000001</v>
      </c>
    </row>
    <row r="36" spans="1:16" ht="27" customHeight="1">
      <c r="A36" s="248"/>
      <c r="B36" s="244"/>
      <c r="C36" s="244"/>
      <c r="D36" s="244"/>
      <c r="E36" s="244"/>
      <c r="F36" s="244"/>
      <c r="G36" s="1130" t="s">
        <v>488</v>
      </c>
      <c r="H36" s="1131"/>
      <c r="I36" s="1131"/>
      <c r="J36" s="1132"/>
      <c r="K36" s="294">
        <v>89701</v>
      </c>
      <c r="L36" s="294">
        <v>5257</v>
      </c>
      <c r="M36" s="295">
        <v>3341</v>
      </c>
      <c r="N36" s="296">
        <v>57.3</v>
      </c>
    </row>
    <row r="37" spans="1:16" ht="13.5" customHeight="1">
      <c r="A37" s="248"/>
      <c r="B37" s="244"/>
      <c r="C37" s="244"/>
      <c r="D37" s="244"/>
      <c r="E37" s="244"/>
      <c r="F37" s="244"/>
      <c r="G37" s="1130" t="s">
        <v>489</v>
      </c>
      <c r="H37" s="1131"/>
      <c r="I37" s="1131"/>
      <c r="J37" s="1132"/>
      <c r="K37" s="294">
        <v>223</v>
      </c>
      <c r="L37" s="294">
        <v>13</v>
      </c>
      <c r="M37" s="295">
        <v>1023</v>
      </c>
      <c r="N37" s="296">
        <v>-98.7</v>
      </c>
    </row>
    <row r="38" spans="1:16" ht="27" customHeight="1">
      <c r="A38" s="248"/>
      <c r="B38" s="244"/>
      <c r="C38" s="244"/>
      <c r="D38" s="244"/>
      <c r="E38" s="244"/>
      <c r="F38" s="244"/>
      <c r="G38" s="1133" t="s">
        <v>490</v>
      </c>
      <c r="H38" s="1134"/>
      <c r="I38" s="1134"/>
      <c r="J38" s="1135"/>
      <c r="K38" s="297" t="s">
        <v>472</v>
      </c>
      <c r="L38" s="297" t="s">
        <v>472</v>
      </c>
      <c r="M38" s="298">
        <v>7</v>
      </c>
      <c r="N38" s="299" t="s">
        <v>472</v>
      </c>
      <c r="O38" s="293"/>
    </row>
    <row r="39" spans="1:16">
      <c r="A39" s="248"/>
      <c r="B39" s="244"/>
      <c r="C39" s="244"/>
      <c r="D39" s="244"/>
      <c r="E39" s="244"/>
      <c r="F39" s="244"/>
      <c r="G39" s="1133" t="s">
        <v>491</v>
      </c>
      <c r="H39" s="1134"/>
      <c r="I39" s="1134"/>
      <c r="J39" s="1135"/>
      <c r="K39" s="300">
        <v>-199045</v>
      </c>
      <c r="L39" s="300">
        <v>-11666</v>
      </c>
      <c r="M39" s="301">
        <v>-3044</v>
      </c>
      <c r="N39" s="302">
        <v>283.2</v>
      </c>
      <c r="O39" s="293"/>
    </row>
    <row r="40" spans="1:16" ht="27" customHeight="1">
      <c r="A40" s="248"/>
      <c r="B40" s="244"/>
      <c r="C40" s="244"/>
      <c r="D40" s="244"/>
      <c r="E40" s="244"/>
      <c r="F40" s="244"/>
      <c r="G40" s="1130" t="s">
        <v>492</v>
      </c>
      <c r="H40" s="1131"/>
      <c r="I40" s="1131"/>
      <c r="J40" s="1132"/>
      <c r="K40" s="300">
        <v>-612427</v>
      </c>
      <c r="L40" s="300">
        <v>-35894</v>
      </c>
      <c r="M40" s="301">
        <v>-47792</v>
      </c>
      <c r="N40" s="302">
        <v>-24.9</v>
      </c>
      <c r="O40" s="293"/>
    </row>
    <row r="41" spans="1:16">
      <c r="A41" s="248"/>
      <c r="B41" s="244"/>
      <c r="C41" s="244"/>
      <c r="D41" s="244"/>
      <c r="E41" s="244"/>
      <c r="F41" s="244"/>
      <c r="G41" s="1136" t="s">
        <v>280</v>
      </c>
      <c r="H41" s="1137"/>
      <c r="I41" s="1137"/>
      <c r="J41" s="1138"/>
      <c r="K41" s="294">
        <v>222452</v>
      </c>
      <c r="L41" s="300">
        <v>13038</v>
      </c>
      <c r="M41" s="301">
        <v>22698</v>
      </c>
      <c r="N41" s="302">
        <v>-42.6</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25" t="s">
        <v>462</v>
      </c>
      <c r="J49" s="1127" t="s">
        <v>496</v>
      </c>
      <c r="K49" s="1128"/>
      <c r="L49" s="1128"/>
      <c r="M49" s="1128"/>
      <c r="N49" s="1129"/>
    </row>
    <row r="50" spans="1:14">
      <c r="A50" s="248"/>
      <c r="B50" s="244"/>
      <c r="C50" s="244"/>
      <c r="D50" s="244"/>
      <c r="E50" s="244"/>
      <c r="F50" s="244"/>
      <c r="G50" s="312"/>
      <c r="H50" s="313"/>
      <c r="I50" s="1126"/>
      <c r="J50" s="314" t="s">
        <v>497</v>
      </c>
      <c r="K50" s="315" t="s">
        <v>498</v>
      </c>
      <c r="L50" s="316" t="s">
        <v>499</v>
      </c>
      <c r="M50" s="317" t="s">
        <v>500</v>
      </c>
      <c r="N50" s="318" t="s">
        <v>501</v>
      </c>
    </row>
    <row r="51" spans="1:14">
      <c r="A51" s="248"/>
      <c r="B51" s="244"/>
      <c r="C51" s="244"/>
      <c r="D51" s="244"/>
      <c r="E51" s="244"/>
      <c r="F51" s="244"/>
      <c r="G51" s="310" t="s">
        <v>502</v>
      </c>
      <c r="H51" s="311"/>
      <c r="I51" s="319">
        <v>1283559</v>
      </c>
      <c r="J51" s="320">
        <v>77957</v>
      </c>
      <c r="K51" s="321">
        <v>50.5</v>
      </c>
      <c r="L51" s="322">
        <v>64717</v>
      </c>
      <c r="M51" s="323">
        <v>-1.2</v>
      </c>
      <c r="N51" s="324">
        <v>51.7</v>
      </c>
    </row>
    <row r="52" spans="1:14">
      <c r="A52" s="248"/>
      <c r="B52" s="244"/>
      <c r="C52" s="244"/>
      <c r="D52" s="244"/>
      <c r="E52" s="244"/>
      <c r="F52" s="244"/>
      <c r="G52" s="325"/>
      <c r="H52" s="326" t="s">
        <v>503</v>
      </c>
      <c r="I52" s="327">
        <v>747004</v>
      </c>
      <c r="J52" s="328">
        <v>45369</v>
      </c>
      <c r="K52" s="329">
        <v>4</v>
      </c>
      <c r="L52" s="330">
        <v>31931</v>
      </c>
      <c r="M52" s="331">
        <v>-2.8</v>
      </c>
      <c r="N52" s="332">
        <v>6.8</v>
      </c>
    </row>
    <row r="53" spans="1:14">
      <c r="A53" s="248"/>
      <c r="B53" s="244"/>
      <c r="C53" s="244"/>
      <c r="D53" s="244"/>
      <c r="E53" s="244"/>
      <c r="F53" s="244"/>
      <c r="G53" s="310" t="s">
        <v>504</v>
      </c>
      <c r="H53" s="311"/>
      <c r="I53" s="319">
        <v>818663</v>
      </c>
      <c r="J53" s="320">
        <v>48966</v>
      </c>
      <c r="K53" s="321">
        <v>-37.200000000000003</v>
      </c>
      <c r="L53" s="322">
        <v>61557</v>
      </c>
      <c r="M53" s="323">
        <v>-4.9000000000000004</v>
      </c>
      <c r="N53" s="324">
        <v>-32.299999999999997</v>
      </c>
    </row>
    <row r="54" spans="1:14">
      <c r="A54" s="248"/>
      <c r="B54" s="244"/>
      <c r="C54" s="244"/>
      <c r="D54" s="244"/>
      <c r="E54" s="244"/>
      <c r="F54" s="244"/>
      <c r="G54" s="325"/>
      <c r="H54" s="326" t="s">
        <v>503</v>
      </c>
      <c r="I54" s="327">
        <v>670656</v>
      </c>
      <c r="J54" s="328">
        <v>40113</v>
      </c>
      <c r="K54" s="329">
        <v>-11.6</v>
      </c>
      <c r="L54" s="330">
        <v>32497</v>
      </c>
      <c r="M54" s="331">
        <v>1.8</v>
      </c>
      <c r="N54" s="332">
        <v>-13.4</v>
      </c>
    </row>
    <row r="55" spans="1:14">
      <c r="A55" s="248"/>
      <c r="B55" s="244"/>
      <c r="C55" s="244"/>
      <c r="D55" s="244"/>
      <c r="E55" s="244"/>
      <c r="F55" s="244"/>
      <c r="G55" s="310" t="s">
        <v>505</v>
      </c>
      <c r="H55" s="311"/>
      <c r="I55" s="319">
        <v>1170072</v>
      </c>
      <c r="J55" s="320">
        <v>68872</v>
      </c>
      <c r="K55" s="321">
        <v>40.700000000000003</v>
      </c>
      <c r="L55" s="322">
        <v>69806</v>
      </c>
      <c r="M55" s="323">
        <v>13.4</v>
      </c>
      <c r="N55" s="324">
        <v>27.3</v>
      </c>
    </row>
    <row r="56" spans="1:14">
      <c r="A56" s="248"/>
      <c r="B56" s="244"/>
      <c r="C56" s="244"/>
      <c r="D56" s="244"/>
      <c r="E56" s="244"/>
      <c r="F56" s="244"/>
      <c r="G56" s="325"/>
      <c r="H56" s="326" t="s">
        <v>503</v>
      </c>
      <c r="I56" s="327">
        <v>867429</v>
      </c>
      <c r="J56" s="328">
        <v>51058</v>
      </c>
      <c r="K56" s="329">
        <v>27.3</v>
      </c>
      <c r="L56" s="330">
        <v>32823</v>
      </c>
      <c r="M56" s="331">
        <v>1</v>
      </c>
      <c r="N56" s="332">
        <v>26.3</v>
      </c>
    </row>
    <row r="57" spans="1:14">
      <c r="A57" s="248"/>
      <c r="B57" s="244"/>
      <c r="C57" s="244"/>
      <c r="D57" s="244"/>
      <c r="E57" s="244"/>
      <c r="F57" s="244"/>
      <c r="G57" s="310" t="s">
        <v>506</v>
      </c>
      <c r="H57" s="311"/>
      <c r="I57" s="319">
        <v>825399</v>
      </c>
      <c r="J57" s="320">
        <v>48748</v>
      </c>
      <c r="K57" s="321">
        <v>-29.2</v>
      </c>
      <c r="L57" s="322">
        <v>74444</v>
      </c>
      <c r="M57" s="323">
        <v>6.6</v>
      </c>
      <c r="N57" s="324">
        <v>-35.799999999999997</v>
      </c>
    </row>
    <row r="58" spans="1:14">
      <c r="A58" s="248"/>
      <c r="B58" s="244"/>
      <c r="C58" s="244"/>
      <c r="D58" s="244"/>
      <c r="E58" s="244"/>
      <c r="F58" s="244"/>
      <c r="G58" s="325"/>
      <c r="H58" s="326" t="s">
        <v>503</v>
      </c>
      <c r="I58" s="327">
        <v>646263</v>
      </c>
      <c r="J58" s="328">
        <v>38168</v>
      </c>
      <c r="K58" s="329">
        <v>-25.2</v>
      </c>
      <c r="L58" s="330">
        <v>34175</v>
      </c>
      <c r="M58" s="331">
        <v>4.0999999999999996</v>
      </c>
      <c r="N58" s="332">
        <v>-29.3</v>
      </c>
    </row>
    <row r="59" spans="1:14">
      <c r="A59" s="248"/>
      <c r="B59" s="244"/>
      <c r="C59" s="244"/>
      <c r="D59" s="244"/>
      <c r="E59" s="244"/>
      <c r="F59" s="244"/>
      <c r="G59" s="310" t="s">
        <v>507</v>
      </c>
      <c r="H59" s="311"/>
      <c r="I59" s="319">
        <v>1045223</v>
      </c>
      <c r="J59" s="320">
        <v>61260</v>
      </c>
      <c r="K59" s="321">
        <v>25.7</v>
      </c>
      <c r="L59" s="322">
        <v>85205</v>
      </c>
      <c r="M59" s="323">
        <v>14.5</v>
      </c>
      <c r="N59" s="324">
        <v>11.2</v>
      </c>
    </row>
    <row r="60" spans="1:14">
      <c r="A60" s="248"/>
      <c r="B60" s="244"/>
      <c r="C60" s="244"/>
      <c r="D60" s="244"/>
      <c r="E60" s="244"/>
      <c r="F60" s="244"/>
      <c r="G60" s="325"/>
      <c r="H60" s="326" t="s">
        <v>503</v>
      </c>
      <c r="I60" s="333">
        <v>632658</v>
      </c>
      <c r="J60" s="328">
        <v>37080</v>
      </c>
      <c r="K60" s="329">
        <v>-2.9</v>
      </c>
      <c r="L60" s="330">
        <v>38847</v>
      </c>
      <c r="M60" s="331">
        <v>13.7</v>
      </c>
      <c r="N60" s="332">
        <v>-16.600000000000001</v>
      </c>
    </row>
    <row r="61" spans="1:14">
      <c r="A61" s="248"/>
      <c r="B61" s="244"/>
      <c r="C61" s="244"/>
      <c r="D61" s="244"/>
      <c r="E61" s="244"/>
      <c r="F61" s="244"/>
      <c r="G61" s="310" t="s">
        <v>508</v>
      </c>
      <c r="H61" s="334"/>
      <c r="I61" s="335">
        <v>1028583</v>
      </c>
      <c r="J61" s="336">
        <v>61161</v>
      </c>
      <c r="K61" s="337">
        <v>10.1</v>
      </c>
      <c r="L61" s="338">
        <v>71146</v>
      </c>
      <c r="M61" s="339">
        <v>5.7</v>
      </c>
      <c r="N61" s="324">
        <v>4.4000000000000004</v>
      </c>
    </row>
    <row r="62" spans="1:14">
      <c r="A62" s="248"/>
      <c r="B62" s="244"/>
      <c r="C62" s="244"/>
      <c r="D62" s="244"/>
      <c r="E62" s="244"/>
      <c r="F62" s="244"/>
      <c r="G62" s="325"/>
      <c r="H62" s="326" t="s">
        <v>503</v>
      </c>
      <c r="I62" s="327">
        <v>712802</v>
      </c>
      <c r="J62" s="328">
        <v>42358</v>
      </c>
      <c r="K62" s="329">
        <v>-1.7</v>
      </c>
      <c r="L62" s="330">
        <v>34055</v>
      </c>
      <c r="M62" s="331">
        <v>3.6</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BY34" sqref="BY34:CM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19.98</v>
      </c>
      <c r="G47" s="12">
        <v>22.83</v>
      </c>
      <c r="H47" s="12">
        <v>19.57</v>
      </c>
      <c r="I47" s="12">
        <v>26.71</v>
      </c>
      <c r="J47" s="13">
        <v>29.14</v>
      </c>
    </row>
    <row r="48" spans="2:10" ht="57.75" customHeight="1">
      <c r="B48" s="14"/>
      <c r="C48" s="1141" t="s">
        <v>4</v>
      </c>
      <c r="D48" s="1141"/>
      <c r="E48" s="1142"/>
      <c r="F48" s="15">
        <v>4.63</v>
      </c>
      <c r="G48" s="16">
        <v>3.91</v>
      </c>
      <c r="H48" s="16">
        <v>5.07</v>
      </c>
      <c r="I48" s="16">
        <v>5.44</v>
      </c>
      <c r="J48" s="17">
        <v>5.55</v>
      </c>
    </row>
    <row r="49" spans="2:10" ht="57.75" customHeight="1" thickBot="1">
      <c r="B49" s="18"/>
      <c r="C49" s="1143" t="s">
        <v>5</v>
      </c>
      <c r="D49" s="1143"/>
      <c r="E49" s="1144"/>
      <c r="F49" s="19">
        <v>4.34</v>
      </c>
      <c r="G49" s="20">
        <v>3.35</v>
      </c>
      <c r="H49" s="20" t="s">
        <v>515</v>
      </c>
      <c r="I49" s="20">
        <v>7.75</v>
      </c>
      <c r="J49" s="21">
        <v>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BY34" sqref="BY34:CM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516</v>
      </c>
      <c r="D34" s="1151"/>
      <c r="E34" s="1152"/>
      <c r="F34" s="32">
        <v>4.62</v>
      </c>
      <c r="G34" s="33">
        <v>3.91</v>
      </c>
      <c r="H34" s="33">
        <v>5.0599999999999996</v>
      </c>
      <c r="I34" s="33">
        <v>5.43</v>
      </c>
      <c r="J34" s="34">
        <v>5.54</v>
      </c>
      <c r="K34" s="22"/>
      <c r="L34" s="22"/>
      <c r="M34" s="22"/>
      <c r="N34" s="22"/>
      <c r="O34" s="22"/>
      <c r="P34" s="22"/>
    </row>
    <row r="35" spans="1:16" ht="39" customHeight="1">
      <c r="A35" s="22"/>
      <c r="B35" s="35"/>
      <c r="C35" s="1145" t="s">
        <v>517</v>
      </c>
      <c r="D35" s="1146"/>
      <c r="E35" s="1147"/>
      <c r="F35" s="36">
        <v>1.05</v>
      </c>
      <c r="G35" s="37">
        <v>1.35</v>
      </c>
      <c r="H35" s="37">
        <v>1.62</v>
      </c>
      <c r="I35" s="37">
        <v>0.87</v>
      </c>
      <c r="J35" s="38">
        <v>1.83</v>
      </c>
      <c r="K35" s="22"/>
      <c r="L35" s="22"/>
      <c r="M35" s="22"/>
      <c r="N35" s="22"/>
      <c r="O35" s="22"/>
      <c r="P35" s="22"/>
    </row>
    <row r="36" spans="1:16" ht="39" customHeight="1">
      <c r="A36" s="22"/>
      <c r="B36" s="35"/>
      <c r="C36" s="1145" t="s">
        <v>518</v>
      </c>
      <c r="D36" s="1146"/>
      <c r="E36" s="1147"/>
      <c r="F36" s="36">
        <v>1.38</v>
      </c>
      <c r="G36" s="37">
        <v>0.95</v>
      </c>
      <c r="H36" s="37">
        <v>1.2</v>
      </c>
      <c r="I36" s="37">
        <v>0.22</v>
      </c>
      <c r="J36" s="38">
        <v>0.87</v>
      </c>
      <c r="K36" s="22"/>
      <c r="L36" s="22"/>
      <c r="M36" s="22"/>
      <c r="N36" s="22"/>
      <c r="O36" s="22"/>
      <c r="P36" s="22"/>
    </row>
    <row r="37" spans="1:16" ht="39" customHeight="1">
      <c r="A37" s="22"/>
      <c r="B37" s="35"/>
      <c r="C37" s="1145" t="s">
        <v>519</v>
      </c>
      <c r="D37" s="1146"/>
      <c r="E37" s="1147"/>
      <c r="F37" s="36">
        <v>0.62</v>
      </c>
      <c r="G37" s="37">
        <v>0.28000000000000003</v>
      </c>
      <c r="H37" s="37">
        <v>0.74</v>
      </c>
      <c r="I37" s="37">
        <v>0.57999999999999996</v>
      </c>
      <c r="J37" s="38">
        <v>0.83</v>
      </c>
      <c r="K37" s="22"/>
      <c r="L37" s="22"/>
      <c r="M37" s="22"/>
      <c r="N37" s="22"/>
      <c r="O37" s="22"/>
      <c r="P37" s="22"/>
    </row>
    <row r="38" spans="1:16" ht="39" customHeight="1">
      <c r="A38" s="22"/>
      <c r="B38" s="35"/>
      <c r="C38" s="1145" t="s">
        <v>520</v>
      </c>
      <c r="D38" s="1146"/>
      <c r="E38" s="1147"/>
      <c r="F38" s="36">
        <v>0.1</v>
      </c>
      <c r="G38" s="37">
        <v>7.0000000000000007E-2</v>
      </c>
      <c r="H38" s="37">
        <v>0.13</v>
      </c>
      <c r="I38" s="37">
        <v>0.21</v>
      </c>
      <c r="J38" s="38">
        <v>0.13</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521</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522</v>
      </c>
      <c r="D43" s="1149"/>
      <c r="E43" s="1150"/>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election activeCell="BY34" sqref="BY34:CM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11</v>
      </c>
      <c r="C45" s="1162"/>
      <c r="D45" s="58"/>
      <c r="E45" s="1167" t="s">
        <v>12</v>
      </c>
      <c r="F45" s="1167"/>
      <c r="G45" s="1167"/>
      <c r="H45" s="1167"/>
      <c r="I45" s="1167"/>
      <c r="J45" s="1168"/>
      <c r="K45" s="59">
        <v>624</v>
      </c>
      <c r="L45" s="60">
        <v>630</v>
      </c>
      <c r="M45" s="60">
        <v>641</v>
      </c>
      <c r="N45" s="60">
        <v>664</v>
      </c>
      <c r="O45" s="61">
        <v>613</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348</v>
      </c>
      <c r="L48" s="64">
        <v>334</v>
      </c>
      <c r="M48" s="64">
        <v>333</v>
      </c>
      <c r="N48" s="64">
        <v>317</v>
      </c>
      <c r="O48" s="65">
        <v>331</v>
      </c>
      <c r="P48" s="48"/>
      <c r="Q48" s="48"/>
      <c r="R48" s="48"/>
      <c r="S48" s="48"/>
      <c r="T48" s="48"/>
      <c r="U48" s="48"/>
    </row>
    <row r="49" spans="1:21" ht="30.75" customHeight="1">
      <c r="A49" s="48"/>
      <c r="B49" s="1163"/>
      <c r="C49" s="1164"/>
      <c r="D49" s="62"/>
      <c r="E49" s="1155" t="s">
        <v>16</v>
      </c>
      <c r="F49" s="1155"/>
      <c r="G49" s="1155"/>
      <c r="H49" s="1155"/>
      <c r="I49" s="1155"/>
      <c r="J49" s="1156"/>
      <c r="K49" s="63">
        <v>120</v>
      </c>
      <c r="L49" s="64">
        <v>143</v>
      </c>
      <c r="M49" s="64">
        <v>85</v>
      </c>
      <c r="N49" s="64">
        <v>91</v>
      </c>
      <c r="O49" s="65">
        <v>90</v>
      </c>
      <c r="P49" s="48"/>
      <c r="Q49" s="48"/>
      <c r="R49" s="48"/>
      <c r="S49" s="48"/>
      <c r="T49" s="48"/>
      <c r="U49" s="48"/>
    </row>
    <row r="50" spans="1:21" ht="30.75" customHeight="1">
      <c r="A50" s="48"/>
      <c r="B50" s="1163"/>
      <c r="C50" s="1164"/>
      <c r="D50" s="62"/>
      <c r="E50" s="1155" t="s">
        <v>17</v>
      </c>
      <c r="F50" s="1155"/>
      <c r="G50" s="1155"/>
      <c r="H50" s="1155"/>
      <c r="I50" s="1155"/>
      <c r="J50" s="1156"/>
      <c r="K50" s="63">
        <v>1</v>
      </c>
      <c r="L50" s="64">
        <v>1</v>
      </c>
      <c r="M50" s="64">
        <v>0</v>
      </c>
      <c r="N50" s="64">
        <v>2</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859</v>
      </c>
      <c r="L52" s="64">
        <v>872</v>
      </c>
      <c r="M52" s="64">
        <v>802</v>
      </c>
      <c r="N52" s="64">
        <v>808</v>
      </c>
      <c r="O52" s="65">
        <v>811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234</v>
      </c>
      <c r="L53" s="69">
        <v>236</v>
      </c>
      <c r="M53" s="69">
        <v>257</v>
      </c>
      <c r="N53" s="69">
        <v>266</v>
      </c>
      <c r="O53" s="70">
        <v>223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BY34" sqref="BY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69" t="s">
        <v>24</v>
      </c>
      <c r="C41" s="1170"/>
      <c r="D41" s="81"/>
      <c r="E41" s="1175" t="s">
        <v>25</v>
      </c>
      <c r="F41" s="1175"/>
      <c r="G41" s="1175"/>
      <c r="H41" s="1176"/>
      <c r="I41" s="82">
        <v>6328</v>
      </c>
      <c r="J41" s="83">
        <v>6309</v>
      </c>
      <c r="K41" s="83">
        <v>6276</v>
      </c>
      <c r="L41" s="83">
        <v>6163</v>
      </c>
      <c r="M41" s="84">
        <v>6067</v>
      </c>
    </row>
    <row r="42" spans="2:13" ht="27.75" customHeight="1">
      <c r="B42" s="1171"/>
      <c r="C42" s="1172"/>
      <c r="D42" s="85"/>
      <c r="E42" s="1177" t="s">
        <v>26</v>
      </c>
      <c r="F42" s="1177"/>
      <c r="G42" s="1177"/>
      <c r="H42" s="1178"/>
      <c r="I42" s="86">
        <v>543</v>
      </c>
      <c r="J42" s="87">
        <v>472</v>
      </c>
      <c r="K42" s="87">
        <v>429</v>
      </c>
      <c r="L42" s="87">
        <v>329</v>
      </c>
      <c r="M42" s="88">
        <v>218</v>
      </c>
    </row>
    <row r="43" spans="2:13" ht="27.75" customHeight="1">
      <c r="B43" s="1171"/>
      <c r="C43" s="1172"/>
      <c r="D43" s="85"/>
      <c r="E43" s="1177" t="s">
        <v>27</v>
      </c>
      <c r="F43" s="1177"/>
      <c r="G43" s="1177"/>
      <c r="H43" s="1178"/>
      <c r="I43" s="86">
        <v>4226</v>
      </c>
      <c r="J43" s="87">
        <v>4004</v>
      </c>
      <c r="K43" s="87">
        <v>3815</v>
      </c>
      <c r="L43" s="87">
        <v>3498</v>
      </c>
      <c r="M43" s="88">
        <v>3346</v>
      </c>
    </row>
    <row r="44" spans="2:13" ht="27.75" customHeight="1">
      <c r="B44" s="1171"/>
      <c r="C44" s="1172"/>
      <c r="D44" s="85"/>
      <c r="E44" s="1177" t="s">
        <v>28</v>
      </c>
      <c r="F44" s="1177"/>
      <c r="G44" s="1177"/>
      <c r="H44" s="1178"/>
      <c r="I44" s="86">
        <v>1528</v>
      </c>
      <c r="J44" s="87">
        <v>1454</v>
      </c>
      <c r="K44" s="87">
        <v>1520</v>
      </c>
      <c r="L44" s="87">
        <v>2044</v>
      </c>
      <c r="M44" s="88">
        <v>2059</v>
      </c>
    </row>
    <row r="45" spans="2:13" ht="27.75" customHeight="1">
      <c r="B45" s="1171"/>
      <c r="C45" s="1172"/>
      <c r="D45" s="85"/>
      <c r="E45" s="1177" t="s">
        <v>29</v>
      </c>
      <c r="F45" s="1177"/>
      <c r="G45" s="1177"/>
      <c r="H45" s="1178"/>
      <c r="I45" s="86">
        <v>937</v>
      </c>
      <c r="J45" s="87">
        <v>866</v>
      </c>
      <c r="K45" s="87">
        <v>886</v>
      </c>
      <c r="L45" s="87">
        <v>833</v>
      </c>
      <c r="M45" s="88">
        <v>833</v>
      </c>
    </row>
    <row r="46" spans="2:13" ht="27.75" customHeight="1">
      <c r="B46" s="1171"/>
      <c r="C46" s="1172"/>
      <c r="D46" s="85"/>
      <c r="E46" s="1177" t="s">
        <v>30</v>
      </c>
      <c r="F46" s="1177"/>
      <c r="G46" s="1177"/>
      <c r="H46" s="1178"/>
      <c r="I46" s="86">
        <v>169</v>
      </c>
      <c r="J46" s="87">
        <v>169</v>
      </c>
      <c r="K46" s="87">
        <v>21</v>
      </c>
      <c r="L46" s="87" t="s">
        <v>472</v>
      </c>
      <c r="M46" s="88" t="s">
        <v>472</v>
      </c>
    </row>
    <row r="47" spans="2:13" ht="27.75" customHeight="1">
      <c r="B47" s="1171"/>
      <c r="C47" s="1172"/>
      <c r="D47" s="85"/>
      <c r="E47" s="1177" t="s">
        <v>31</v>
      </c>
      <c r="F47" s="1177"/>
      <c r="G47" s="1177"/>
      <c r="H47" s="1178"/>
      <c r="I47" s="86" t="s">
        <v>472</v>
      </c>
      <c r="J47" s="87" t="s">
        <v>472</v>
      </c>
      <c r="K47" s="87" t="s">
        <v>472</v>
      </c>
      <c r="L47" s="87" t="s">
        <v>472</v>
      </c>
      <c r="M47" s="88" t="s">
        <v>472</v>
      </c>
    </row>
    <row r="48" spans="2:13" ht="27.75" customHeight="1">
      <c r="B48" s="1173"/>
      <c r="C48" s="1174"/>
      <c r="D48" s="85"/>
      <c r="E48" s="1177" t="s">
        <v>32</v>
      </c>
      <c r="F48" s="1177"/>
      <c r="G48" s="1177"/>
      <c r="H48" s="1178"/>
      <c r="I48" s="86" t="s">
        <v>472</v>
      </c>
      <c r="J48" s="87" t="s">
        <v>472</v>
      </c>
      <c r="K48" s="87" t="s">
        <v>472</v>
      </c>
      <c r="L48" s="87" t="s">
        <v>472</v>
      </c>
      <c r="M48" s="88" t="s">
        <v>472</v>
      </c>
    </row>
    <row r="49" spans="2:13" ht="27.75" customHeight="1">
      <c r="B49" s="1179" t="s">
        <v>33</v>
      </c>
      <c r="C49" s="1180"/>
      <c r="D49" s="89"/>
      <c r="E49" s="1177" t="s">
        <v>34</v>
      </c>
      <c r="F49" s="1177"/>
      <c r="G49" s="1177"/>
      <c r="H49" s="1178"/>
      <c r="I49" s="86">
        <v>1300</v>
      </c>
      <c r="J49" s="87">
        <v>1474</v>
      </c>
      <c r="K49" s="87">
        <v>1326</v>
      </c>
      <c r="L49" s="87">
        <v>1849</v>
      </c>
      <c r="M49" s="88">
        <v>1727</v>
      </c>
    </row>
    <row r="50" spans="2:13" ht="27.75" customHeight="1">
      <c r="B50" s="1171"/>
      <c r="C50" s="1172"/>
      <c r="D50" s="85"/>
      <c r="E50" s="1177" t="s">
        <v>35</v>
      </c>
      <c r="F50" s="1177"/>
      <c r="G50" s="1177"/>
      <c r="H50" s="1178"/>
      <c r="I50" s="86">
        <v>3987</v>
      </c>
      <c r="J50" s="87">
        <v>2682</v>
      </c>
      <c r="K50" s="87">
        <v>2432</v>
      </c>
      <c r="L50" s="87">
        <v>2184</v>
      </c>
      <c r="M50" s="88">
        <v>2078</v>
      </c>
    </row>
    <row r="51" spans="2:13" ht="27.75" customHeight="1">
      <c r="B51" s="1173"/>
      <c r="C51" s="1174"/>
      <c r="D51" s="85"/>
      <c r="E51" s="1177" t="s">
        <v>36</v>
      </c>
      <c r="F51" s="1177"/>
      <c r="G51" s="1177"/>
      <c r="H51" s="1178"/>
      <c r="I51" s="86">
        <v>6699</v>
      </c>
      <c r="J51" s="87">
        <v>7687</v>
      </c>
      <c r="K51" s="87">
        <v>7705</v>
      </c>
      <c r="L51" s="87">
        <v>7936</v>
      </c>
      <c r="M51" s="88">
        <v>7848</v>
      </c>
    </row>
    <row r="52" spans="2:13" ht="27.75" customHeight="1" thickBot="1">
      <c r="B52" s="1181" t="s">
        <v>37</v>
      </c>
      <c r="C52" s="1182"/>
      <c r="D52" s="90"/>
      <c r="E52" s="1183" t="s">
        <v>38</v>
      </c>
      <c r="F52" s="1183"/>
      <c r="G52" s="1183"/>
      <c r="H52" s="1184"/>
      <c r="I52" s="91">
        <v>1745</v>
      </c>
      <c r="J52" s="92">
        <v>1432</v>
      </c>
      <c r="K52" s="92">
        <v>1484</v>
      </c>
      <c r="L52" s="92">
        <v>899</v>
      </c>
      <c r="M52" s="93">
        <v>869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77957</v>
      </c>
      <c r="E3" s="116"/>
      <c r="F3" s="117">
        <v>64717</v>
      </c>
      <c r="G3" s="118"/>
      <c r="H3" s="119"/>
    </row>
    <row r="4" spans="1:8">
      <c r="A4" s="120"/>
      <c r="B4" s="121"/>
      <c r="C4" s="122"/>
      <c r="D4" s="123">
        <v>45369</v>
      </c>
      <c r="E4" s="124"/>
      <c r="F4" s="125">
        <v>31931</v>
      </c>
      <c r="G4" s="126"/>
      <c r="H4" s="127"/>
    </row>
    <row r="5" spans="1:8">
      <c r="A5" s="108" t="s">
        <v>504</v>
      </c>
      <c r="B5" s="113"/>
      <c r="C5" s="114"/>
      <c r="D5" s="115">
        <v>48966</v>
      </c>
      <c r="E5" s="116"/>
      <c r="F5" s="117">
        <v>61557</v>
      </c>
      <c r="G5" s="118"/>
      <c r="H5" s="119"/>
    </row>
    <row r="6" spans="1:8">
      <c r="A6" s="120"/>
      <c r="B6" s="121"/>
      <c r="C6" s="122"/>
      <c r="D6" s="123">
        <v>40113</v>
      </c>
      <c r="E6" s="124"/>
      <c r="F6" s="125">
        <v>32497</v>
      </c>
      <c r="G6" s="126"/>
      <c r="H6" s="127"/>
    </row>
    <row r="7" spans="1:8">
      <c r="A7" s="108" t="s">
        <v>505</v>
      </c>
      <c r="B7" s="113"/>
      <c r="C7" s="114"/>
      <c r="D7" s="115">
        <v>68872</v>
      </c>
      <c r="E7" s="116"/>
      <c r="F7" s="117">
        <v>69806</v>
      </c>
      <c r="G7" s="118"/>
      <c r="H7" s="119"/>
    </row>
    <row r="8" spans="1:8">
      <c r="A8" s="120"/>
      <c r="B8" s="121"/>
      <c r="C8" s="122"/>
      <c r="D8" s="123">
        <v>51058</v>
      </c>
      <c r="E8" s="124"/>
      <c r="F8" s="125">
        <v>32823</v>
      </c>
      <c r="G8" s="126"/>
      <c r="H8" s="127"/>
    </row>
    <row r="9" spans="1:8">
      <c r="A9" s="108" t="s">
        <v>506</v>
      </c>
      <c r="B9" s="113"/>
      <c r="C9" s="114"/>
      <c r="D9" s="115">
        <v>48748</v>
      </c>
      <c r="E9" s="116"/>
      <c r="F9" s="117">
        <v>74444</v>
      </c>
      <c r="G9" s="118"/>
      <c r="H9" s="119"/>
    </row>
    <row r="10" spans="1:8">
      <c r="A10" s="120"/>
      <c r="B10" s="121"/>
      <c r="C10" s="122"/>
      <c r="D10" s="123">
        <v>38168</v>
      </c>
      <c r="E10" s="124"/>
      <c r="F10" s="125">
        <v>34175</v>
      </c>
      <c r="G10" s="126"/>
      <c r="H10" s="127"/>
    </row>
    <row r="11" spans="1:8">
      <c r="A11" s="108" t="s">
        <v>507</v>
      </c>
      <c r="B11" s="113"/>
      <c r="C11" s="114"/>
      <c r="D11" s="115">
        <v>61260</v>
      </c>
      <c r="E11" s="116"/>
      <c r="F11" s="117">
        <v>85205</v>
      </c>
      <c r="G11" s="118"/>
      <c r="H11" s="119"/>
    </row>
    <row r="12" spans="1:8">
      <c r="A12" s="120"/>
      <c r="B12" s="121"/>
      <c r="C12" s="128"/>
      <c r="D12" s="123">
        <v>37080</v>
      </c>
      <c r="E12" s="124"/>
      <c r="F12" s="125">
        <v>38847</v>
      </c>
      <c r="G12" s="126"/>
      <c r="H12" s="127"/>
    </row>
    <row r="13" spans="1:8">
      <c r="A13" s="108"/>
      <c r="B13" s="113"/>
      <c r="C13" s="129"/>
      <c r="D13" s="130">
        <v>61161</v>
      </c>
      <c r="E13" s="131"/>
      <c r="F13" s="132">
        <v>71146</v>
      </c>
      <c r="G13" s="133"/>
      <c r="H13" s="119"/>
    </row>
    <row r="14" spans="1:8">
      <c r="A14" s="120"/>
      <c r="B14" s="121"/>
      <c r="C14" s="122"/>
      <c r="D14" s="123">
        <v>42358</v>
      </c>
      <c r="E14" s="124"/>
      <c r="F14" s="125">
        <v>34055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4.63</v>
      </c>
      <c r="C19" s="134">
        <f>ROUND(VALUE(SUBSTITUTE(実質収支比率等に係る経年分析!G$48,"▲","-")),2)</f>
        <v>3.91</v>
      </c>
      <c r="D19" s="134">
        <f>ROUND(VALUE(SUBSTITUTE(実質収支比率等に係る経年分析!H$48,"▲","-")),2)</f>
        <v>5.07</v>
      </c>
      <c r="E19" s="134">
        <f>ROUND(VALUE(SUBSTITUTE(実質収支比率等に係る経年分析!I$48,"▲","-")),2)</f>
        <v>5.44</v>
      </c>
      <c r="F19" s="134">
        <f>ROUND(VALUE(SUBSTITUTE(実質収支比率等に係る経年分析!J$48,"▲","-")),2)</f>
        <v>5.55</v>
      </c>
    </row>
    <row r="20" spans="1:11">
      <c r="A20" s="134" t="s">
        <v>43</v>
      </c>
      <c r="B20" s="134">
        <f>ROUND(VALUE(SUBSTITUTE(実質収支比率等に係る経年分析!F$47,"▲","-")),2)</f>
        <v>19.98</v>
      </c>
      <c r="C20" s="134">
        <f>ROUND(VALUE(SUBSTITUTE(実質収支比率等に係る経年分析!G$47,"▲","-")),2)</f>
        <v>22.83</v>
      </c>
      <c r="D20" s="134">
        <f>ROUND(VALUE(SUBSTITUTE(実質収支比率等に係る経年分析!H$47,"▲","-")),2)</f>
        <v>19.57</v>
      </c>
      <c r="E20" s="134">
        <f>ROUND(VALUE(SUBSTITUTE(実質収支比率等に係る経年分析!I$47,"▲","-")),2)</f>
        <v>26.71</v>
      </c>
      <c r="F20" s="134">
        <f>ROUND(VALUE(SUBSTITUTE(実質収支比率等に係る経年分析!J$47,"▲","-")),2)</f>
        <v>29.14</v>
      </c>
    </row>
    <row r="21" spans="1:11">
      <c r="A21" s="134" t="s">
        <v>44</v>
      </c>
      <c r="B21" s="134">
        <f>IF(ISNUMBER(VALUE(SUBSTITUTE(実質収支比率等に係る経年分析!F$49,"▲","-"))),ROUND(VALUE(SUBSTITUTE(実質収支比率等に係る経年分析!F$49,"▲","-")),2),NA())</f>
        <v>4.34</v>
      </c>
      <c r="C21" s="134">
        <f>IF(ISNUMBER(VALUE(SUBSTITUTE(実質収支比率等に係る経年分析!G$49,"▲","-"))),ROUND(VALUE(SUBSTITUTE(実質収支比率等に係る経年分析!G$49,"▲","-")),2),NA())</f>
        <v>3.35</v>
      </c>
      <c r="D21" s="134">
        <f>IF(ISNUMBER(VALUE(SUBSTITUTE(実質収支比率等に係る経年分析!H$49,"▲","-"))),ROUND(VALUE(SUBSTITUTE(実質収支比率等に係る経年分析!H$49,"▲","-")),2),NA())</f>
        <v>-2.29</v>
      </c>
      <c r="E21" s="134">
        <f>IF(ISNUMBER(VALUE(SUBSTITUTE(実質収支比率等に係る経年分析!I$49,"▲","-"))),ROUND(VALUE(SUBSTITUTE(実質収支比率等に係る経年分析!I$49,"▲","-")),2),NA())</f>
        <v>7.75</v>
      </c>
      <c r="F21" s="134">
        <f>IF(ISNUMBER(VALUE(SUBSTITUTE(実質収支比率等に係る経年分析!J$49,"▲","-"))),ROUND(VALUE(SUBSTITUTE(実質収支比率等に係る経年分析!J$49,"▲","-")),2),NA())</f>
        <v>2.6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0.57999999999999996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859</v>
      </c>
      <c r="E42" s="136"/>
      <c r="F42" s="136"/>
      <c r="G42" s="136">
        <f>'実質公債費比率（分子）の構造'!L$52</f>
        <v>872</v>
      </c>
      <c r="H42" s="136"/>
      <c r="I42" s="136"/>
      <c r="J42" s="136">
        <f>'実質公債費比率（分子）の構造'!M$52</f>
        <v>802</v>
      </c>
      <c r="K42" s="136"/>
      <c r="L42" s="136"/>
      <c r="M42" s="136">
        <f>'実質公債費比率（分子）の構造'!N$52</f>
        <v>808</v>
      </c>
      <c r="N42" s="136"/>
      <c r="O42" s="136"/>
      <c r="P42" s="136">
        <f>'実質公債費比率（分子）の構造'!O$52</f>
        <v>811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v>
      </c>
      <c r="C44" s="136"/>
      <c r="D44" s="136"/>
      <c r="E44" s="136">
        <f>'実質公債費比率（分子）の構造'!L$50</f>
        <v>1</v>
      </c>
      <c r="F44" s="136"/>
      <c r="G44" s="136"/>
      <c r="H44" s="136">
        <f>'実質公債費比率（分子）の構造'!M$50</f>
        <v>0</v>
      </c>
      <c r="I44" s="136"/>
      <c r="J44" s="136"/>
      <c r="K44" s="136">
        <f>'実質公債費比率（分子）の構造'!N$50</f>
        <v>2</v>
      </c>
      <c r="L44" s="136"/>
      <c r="M44" s="136"/>
      <c r="N44" s="136">
        <f>'実質公債費比率（分子）の構造'!O$50</f>
        <v>0</v>
      </c>
      <c r="O44" s="136"/>
      <c r="P44" s="136"/>
    </row>
    <row r="45" spans="1:16">
      <c r="A45" s="136" t="s">
        <v>54</v>
      </c>
      <c r="B45" s="136">
        <f>'実質公債費比率（分子）の構造'!K$49</f>
        <v>120</v>
      </c>
      <c r="C45" s="136"/>
      <c r="D45" s="136"/>
      <c r="E45" s="136">
        <f>'実質公債費比率（分子）の構造'!L$49</f>
        <v>143</v>
      </c>
      <c r="F45" s="136"/>
      <c r="G45" s="136"/>
      <c r="H45" s="136">
        <f>'実質公債費比率（分子）の構造'!M$49</f>
        <v>85</v>
      </c>
      <c r="I45" s="136"/>
      <c r="J45" s="136"/>
      <c r="K45" s="136">
        <f>'実質公債費比率（分子）の構造'!N$49</f>
        <v>91</v>
      </c>
      <c r="L45" s="136"/>
      <c r="M45" s="136"/>
      <c r="N45" s="136">
        <f>'実質公債費比率（分子）の構造'!O$49</f>
        <v>90</v>
      </c>
      <c r="O45" s="136"/>
      <c r="P45" s="136"/>
    </row>
    <row r="46" spans="1:16">
      <c r="A46" s="136" t="s">
        <v>55</v>
      </c>
      <c r="B46" s="136">
        <f>'実質公債費比率（分子）の構造'!K$48</f>
        <v>348</v>
      </c>
      <c r="C46" s="136"/>
      <c r="D46" s="136"/>
      <c r="E46" s="136">
        <f>'実質公債費比率（分子）の構造'!L$48</f>
        <v>334</v>
      </c>
      <c r="F46" s="136"/>
      <c r="G46" s="136"/>
      <c r="H46" s="136">
        <f>'実質公債費比率（分子）の構造'!M$48</f>
        <v>333</v>
      </c>
      <c r="I46" s="136"/>
      <c r="J46" s="136"/>
      <c r="K46" s="136">
        <f>'実質公債費比率（分子）の構造'!N$48</f>
        <v>317</v>
      </c>
      <c r="L46" s="136"/>
      <c r="M46" s="136"/>
      <c r="N46" s="136">
        <f>'実質公債費比率（分子）の構造'!O$48</f>
        <v>331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624</v>
      </c>
      <c r="C49" s="136"/>
      <c r="D49" s="136"/>
      <c r="E49" s="136">
        <f>'実質公債費比率（分子）の構造'!L$45</f>
        <v>630</v>
      </c>
      <c r="F49" s="136"/>
      <c r="G49" s="136"/>
      <c r="H49" s="136">
        <f>'実質公債費比率（分子）の構造'!M$45</f>
        <v>641</v>
      </c>
      <c r="I49" s="136"/>
      <c r="J49" s="136"/>
      <c r="K49" s="136">
        <f>'実質公債費比率（分子）の構造'!N$45</f>
        <v>664</v>
      </c>
      <c r="L49" s="136"/>
      <c r="M49" s="136"/>
      <c r="N49" s="136">
        <f>'実質公債費比率（分子）の構造'!O$45</f>
        <v>613</v>
      </c>
      <c r="O49" s="136"/>
      <c r="P49" s="136"/>
    </row>
    <row r="50" spans="1:16">
      <c r="A50" s="136" t="s">
        <v>59</v>
      </c>
      <c r="B50" s="136" t="e">
        <f>NA()</f>
        <v>#N/A</v>
      </c>
      <c r="C50" s="136">
        <f>IF(ISNUMBER('実質公債費比率（分子）の構造'!K$53),'実質公債費比率（分子）の構造'!K$53,NA())</f>
        <v>234</v>
      </c>
      <c r="D50" s="136" t="e">
        <f>NA()</f>
        <v>#N/A</v>
      </c>
      <c r="E50" s="136" t="e">
        <f>NA()</f>
        <v>#N/A</v>
      </c>
      <c r="F50" s="136">
        <f>IF(ISNUMBER('実質公債費比率（分子）の構造'!L$53),'実質公債費比率（分子）の構造'!L$53,NA())</f>
        <v>236</v>
      </c>
      <c r="G50" s="136" t="e">
        <f>NA()</f>
        <v>#N/A</v>
      </c>
      <c r="H50" s="136" t="e">
        <f>NA()</f>
        <v>#N/A</v>
      </c>
      <c r="I50" s="136">
        <f>IF(ISNUMBER('実質公債費比率（分子）の構造'!M$53),'実質公債費比率（分子）の構造'!M$53,NA())</f>
        <v>257</v>
      </c>
      <c r="J50" s="136" t="e">
        <f>NA()</f>
        <v>#N/A</v>
      </c>
      <c r="K50" s="136" t="e">
        <f>NA()</f>
        <v>#N/A</v>
      </c>
      <c r="L50" s="136">
        <f>IF(ISNUMBER('実質公債費比率（分子）の構造'!N$53),'実質公債費比率（分子）の構造'!N$53,NA())</f>
        <v>266</v>
      </c>
      <c r="M50" s="136" t="e">
        <f>NA()</f>
        <v>#N/A</v>
      </c>
      <c r="N50" s="136" t="e">
        <f>NA()</f>
        <v>#N/A</v>
      </c>
      <c r="O50" s="136">
        <f>IF(ISNUMBER('実質公債費比率（分子）の構造'!O$53),'実質公債費比率（分子）の構造'!O$53,NA())</f>
        <v>223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6699</v>
      </c>
      <c r="E56" s="135"/>
      <c r="F56" s="135"/>
      <c r="G56" s="135">
        <f>'将来負担比率（分子）の構造'!J$51</f>
        <v>7687</v>
      </c>
      <c r="H56" s="135"/>
      <c r="I56" s="135"/>
      <c r="J56" s="135">
        <f>'将来負担比率（分子）の構造'!K$51</f>
        <v>7705</v>
      </c>
      <c r="K56" s="135"/>
      <c r="L56" s="135"/>
      <c r="M56" s="135">
        <f>'将来負担比率（分子）の構造'!L$51</f>
        <v>7936</v>
      </c>
      <c r="N56" s="135"/>
      <c r="O56" s="135"/>
      <c r="P56" s="135">
        <f>'将来負担比率（分子）の構造'!M$51</f>
        <v>7848</v>
      </c>
    </row>
    <row r="57" spans="1:16">
      <c r="A57" s="135" t="s">
        <v>35</v>
      </c>
      <c r="B57" s="135"/>
      <c r="C57" s="135"/>
      <c r="D57" s="135">
        <f>'将来負担比率（分子）の構造'!I$50</f>
        <v>3987</v>
      </c>
      <c r="E57" s="135"/>
      <c r="F57" s="135"/>
      <c r="G57" s="135">
        <f>'将来負担比率（分子）の構造'!J$50</f>
        <v>2682</v>
      </c>
      <c r="H57" s="135"/>
      <c r="I57" s="135"/>
      <c r="J57" s="135">
        <f>'将来負担比率（分子）の構造'!K$50</f>
        <v>2432</v>
      </c>
      <c r="K57" s="135"/>
      <c r="L57" s="135"/>
      <c r="M57" s="135">
        <f>'将来負担比率（分子）の構造'!L$50</f>
        <v>2184</v>
      </c>
      <c r="N57" s="135"/>
      <c r="O57" s="135"/>
      <c r="P57" s="135">
        <f>'将来負担比率（分子）の構造'!M$50</f>
        <v>2078</v>
      </c>
    </row>
    <row r="58" spans="1:16">
      <c r="A58" s="135" t="s">
        <v>34</v>
      </c>
      <c r="B58" s="135"/>
      <c r="C58" s="135"/>
      <c r="D58" s="135">
        <f>'将来負担比率（分子）の構造'!I$49</f>
        <v>1300</v>
      </c>
      <c r="E58" s="135"/>
      <c r="F58" s="135"/>
      <c r="G58" s="135">
        <f>'将来負担比率（分子）の構造'!J$49</f>
        <v>1474</v>
      </c>
      <c r="H58" s="135"/>
      <c r="I58" s="135"/>
      <c r="J58" s="135">
        <f>'将来負担比率（分子）の構造'!K$49</f>
        <v>1326</v>
      </c>
      <c r="K58" s="135"/>
      <c r="L58" s="135"/>
      <c r="M58" s="135">
        <f>'将来負担比率（分子）の構造'!L$49</f>
        <v>1849</v>
      </c>
      <c r="N58" s="135"/>
      <c r="O58" s="135"/>
      <c r="P58" s="135">
        <f>'将来負担比率（分子）の構造'!M$49</f>
        <v>1727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169</v>
      </c>
      <c r="C61" s="135"/>
      <c r="D61" s="135"/>
      <c r="E61" s="135">
        <f>'将来負担比率（分子）の構造'!J$46</f>
        <v>169</v>
      </c>
      <c r="F61" s="135"/>
      <c r="G61" s="135"/>
      <c r="H61" s="135">
        <f>'将来負担比率（分子）の構造'!K$46</f>
        <v>21</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937</v>
      </c>
      <c r="C62" s="135"/>
      <c r="D62" s="135"/>
      <c r="E62" s="135">
        <f>'将来負担比率（分子）の構造'!J$45</f>
        <v>866</v>
      </c>
      <c r="F62" s="135"/>
      <c r="G62" s="135"/>
      <c r="H62" s="135">
        <f>'将来負担比率（分子）の構造'!K$45</f>
        <v>886</v>
      </c>
      <c r="I62" s="135"/>
      <c r="J62" s="135"/>
      <c r="K62" s="135">
        <f>'将来負担比率（分子）の構造'!L$45</f>
        <v>833</v>
      </c>
      <c r="L62" s="135"/>
      <c r="M62" s="135"/>
      <c r="N62" s="135">
        <f>'将来負担比率（分子）の構造'!M$45</f>
        <v>833</v>
      </c>
      <c r="O62" s="135"/>
      <c r="P62" s="135"/>
    </row>
    <row r="63" spans="1:16">
      <c r="A63" s="135" t="s">
        <v>28</v>
      </c>
      <c r="B63" s="135">
        <f>'将来負担比率（分子）の構造'!I$44</f>
        <v>1528</v>
      </c>
      <c r="C63" s="135"/>
      <c r="D63" s="135"/>
      <c r="E63" s="135">
        <f>'将来負担比率（分子）の構造'!J$44</f>
        <v>1454</v>
      </c>
      <c r="F63" s="135"/>
      <c r="G63" s="135"/>
      <c r="H63" s="135">
        <f>'将来負担比率（分子）の構造'!K$44</f>
        <v>1520</v>
      </c>
      <c r="I63" s="135"/>
      <c r="J63" s="135"/>
      <c r="K63" s="135">
        <f>'将来負担比率（分子）の構造'!L$44</f>
        <v>2044</v>
      </c>
      <c r="L63" s="135"/>
      <c r="M63" s="135"/>
      <c r="N63" s="135">
        <f>'将来負担比率（分子）の構造'!M$44</f>
        <v>2059</v>
      </c>
      <c r="O63" s="135"/>
      <c r="P63" s="135"/>
    </row>
    <row r="64" spans="1:16">
      <c r="A64" s="135" t="s">
        <v>27</v>
      </c>
      <c r="B64" s="135">
        <f>'将来負担比率（分子）の構造'!I$43</f>
        <v>4226</v>
      </c>
      <c r="C64" s="135"/>
      <c r="D64" s="135"/>
      <c r="E64" s="135">
        <f>'将来負担比率（分子）の構造'!J$43</f>
        <v>4004</v>
      </c>
      <c r="F64" s="135"/>
      <c r="G64" s="135"/>
      <c r="H64" s="135">
        <f>'将来負担比率（分子）の構造'!K$43</f>
        <v>3815</v>
      </c>
      <c r="I64" s="135"/>
      <c r="J64" s="135"/>
      <c r="K64" s="135">
        <f>'将来負担比率（分子）の構造'!L$43</f>
        <v>3498</v>
      </c>
      <c r="L64" s="135"/>
      <c r="M64" s="135"/>
      <c r="N64" s="135">
        <f>'将来負担比率（分子）の構造'!M$43</f>
        <v>3346</v>
      </c>
      <c r="O64" s="135"/>
      <c r="P64" s="135"/>
    </row>
    <row r="65" spans="1:16">
      <c r="A65" s="135" t="s">
        <v>26</v>
      </c>
      <c r="B65" s="135">
        <f>'将来負担比率（分子）の構造'!I$42</f>
        <v>543</v>
      </c>
      <c r="C65" s="135"/>
      <c r="D65" s="135"/>
      <c r="E65" s="135">
        <f>'将来負担比率（分子）の構造'!J$42</f>
        <v>472</v>
      </c>
      <c r="F65" s="135"/>
      <c r="G65" s="135"/>
      <c r="H65" s="135">
        <f>'将来負担比率（分子）の構造'!K$42</f>
        <v>429</v>
      </c>
      <c r="I65" s="135"/>
      <c r="J65" s="135"/>
      <c r="K65" s="135">
        <f>'将来負担比率（分子）の構造'!L$42</f>
        <v>329</v>
      </c>
      <c r="L65" s="135"/>
      <c r="M65" s="135"/>
      <c r="N65" s="135">
        <f>'将来負担比率（分子）の構造'!M$42</f>
        <v>218</v>
      </c>
      <c r="O65" s="135"/>
      <c r="P65" s="135"/>
    </row>
    <row r="66" spans="1:16">
      <c r="A66" s="135" t="s">
        <v>25</v>
      </c>
      <c r="B66" s="135">
        <f>'将来負担比率（分子）の構造'!I$41</f>
        <v>6328</v>
      </c>
      <c r="C66" s="135"/>
      <c r="D66" s="135"/>
      <c r="E66" s="135">
        <f>'将来負担比率（分子）の構造'!J$41</f>
        <v>6309</v>
      </c>
      <c r="F66" s="135"/>
      <c r="G66" s="135"/>
      <c r="H66" s="135">
        <f>'将来負担比率（分子）の構造'!K$41</f>
        <v>6276</v>
      </c>
      <c r="I66" s="135"/>
      <c r="J66" s="135"/>
      <c r="K66" s="135">
        <f>'将来負担比率（分子）の構造'!L$41</f>
        <v>6163</v>
      </c>
      <c r="L66" s="135"/>
      <c r="M66" s="135"/>
      <c r="N66" s="135">
        <f>'将来負担比率（分子）の構造'!M$41</f>
        <v>6067</v>
      </c>
      <c r="O66" s="135"/>
      <c r="P66" s="135"/>
    </row>
    <row r="67" spans="1:16">
      <c r="A67" s="135" t="s">
        <v>63</v>
      </c>
      <c r="B67" s="135" t="e">
        <f>NA()</f>
        <v>#N/A</v>
      </c>
      <c r="C67" s="135">
        <f>IF(ISNUMBER('将来負担比率（分子）の構造'!I$52), IF('将来負担比率（分子）の構造'!I$52 &lt; 0, 0, '将来負担比率（分子）の構造'!I$52), NA())</f>
        <v>1745</v>
      </c>
      <c r="D67" s="135" t="e">
        <f>NA()</f>
        <v>#N/A</v>
      </c>
      <c r="E67" s="135" t="e">
        <f>NA()</f>
        <v>#N/A</v>
      </c>
      <c r="F67" s="135">
        <f>IF(ISNUMBER('将来負担比率（分子）の構造'!J$52), IF('将来負担比率（分子）の構造'!J$52 &lt; 0, 0, '将来負担比率（分子）の構造'!J$52), NA())</f>
        <v>1432</v>
      </c>
      <c r="G67" s="135" t="e">
        <f>NA()</f>
        <v>#N/A</v>
      </c>
      <c r="H67" s="135" t="e">
        <f>NA()</f>
        <v>#N/A</v>
      </c>
      <c r="I67" s="135">
        <f>IF(ISNUMBER('将来負担比率（分子）の構造'!K$52), IF('将来負担比率（分子）の構造'!K$52 &lt; 0, 0, '将来負担比率（分子）の構造'!K$52), NA())</f>
        <v>1484</v>
      </c>
      <c r="J67" s="135" t="e">
        <f>NA()</f>
        <v>#N/A</v>
      </c>
      <c r="K67" s="135" t="e">
        <f>NA()</f>
        <v>#N/A</v>
      </c>
      <c r="L67" s="135">
        <f>IF(ISNUMBER('将来負担比率（分子）の構造'!L$52), IF('将来負担比率（分子）の構造'!L$52 &lt; 0, 0, '将来負担比率（分子）の構造'!L$52), NA())</f>
        <v>899</v>
      </c>
      <c r="M67" s="135" t="e">
        <f>NA()</f>
        <v>#N/A</v>
      </c>
      <c r="N67" s="135" t="e">
        <f>NA()</f>
        <v>#N/A</v>
      </c>
      <c r="O67" s="135">
        <f>IF(ISNUMBER('将来負担比率（分子）の構造'!M$52), IF('将来負担比率（分子）の構造'!M$52 &lt; 0, 0, '将来負担比率（分子）の構造'!M$52), NA())</f>
        <v>869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石川 浩司</cp:lastModifiedBy>
  <cp:lastPrinted>2016-04-21T00:31:39Z</cp:lastPrinted>
  <dcterms:created xsi:type="dcterms:W3CDTF">2016-02-15T01:09:42Z</dcterms:created>
  <dcterms:modified xsi:type="dcterms:W3CDTF">2017-03-16T01:24:52Z</dcterms:modified>
  <cp:category/>
</cp:coreProperties>
</file>