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ewbun\企画財政課\財政係\14_1_財政状況資料集（旧総務省＝財政比較分析表）\27年度\追加分\提出\"/>
    </mc:Choice>
  </mc:AlternateContent>
  <bookViews>
    <workbookView xWindow="240" yWindow="60" windowWidth="14940" windowHeight="7875" tabRatio="7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AM34" i="9"/>
  <c r="U34" i="9"/>
  <c r="U35" i="9" s="1"/>
  <c r="U36" i="9" s="1"/>
  <c r="C34" i="9"/>
  <c r="BE34" i="9" l="1"/>
  <c r="BW34" i="9" s="1"/>
  <c r="BW35" i="9" s="1"/>
  <c r="BW36" i="9" s="1"/>
  <c r="BW37" i="9" s="1"/>
  <c r="BW38" i="9" s="1"/>
  <c r="BW39" i="9" s="1"/>
  <c r="BW40" i="9" s="1"/>
  <c r="BW41" i="9" s="1"/>
  <c r="BW42" i="9" s="1"/>
  <c r="BW4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<sst xmlns="http://schemas.openxmlformats.org/spreadsheetml/2006/main" count="1034" uniqueCount="560">
  <si>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</si>
  <si>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</si>
  <si>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</si>
  <si>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</si>
  <si>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</si>
  <si>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</si>
  <si>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</si>
  <si>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</si>
  <si>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</si>
  <si>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</si>
  <si>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</si>
  <si>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</si>
  <si>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</si>
  <si>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</si>
  <si>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</si>
  <si>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</si>
  <si>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</si>
  <si>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</si>
  <si>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</si>
  <si>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</si>
  <si>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</si>
  <si>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</si>
  <si>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</si>
  <si>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</si>
  <si>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</si>
  <si>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</si>
  <si>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</si>
  <si>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</si>
  <si>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</si>
  <si>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</si>
  <si>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</si>
  <si>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</si>
  <si>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</si>
  <si>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</si>
  <si>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</si>
  <si>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</si>
  <si>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</si>
  <si>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</si>
  <si>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</si>
  <si>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</si>
  <si>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</si>
  <si>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</si>
  <si>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</si>
  <si>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</si>
  <si>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</si>
  <si>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</si>
  <si>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</si>
  <si>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</si>
  <si>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</si>
  <si>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</si>
  <si>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</si>
  <si>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</si>
  <si>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</si>
  <si>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</si>
  <si>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</si>
  <si>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</si>
  <si>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</si>
  <si>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</si>
  <si>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</si>
  <si>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</si>
  <si>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</si>
  <si>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</si>
  <si>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</si>
  <si>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</si>
  <si>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</si>
  <si>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</si>
  <si>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</si>
  <si>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</si>
  <si>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</si>
  <si>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</si>
  <si>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</si>
  <si>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</si>
  <si>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</si>
  <si>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</si>
  <si>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</si>
  <si>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</si>
  <si>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</si>
  <si>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</si>
  <si>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</si>
  <si>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</si>
  <si>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</si>
  <si>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日の出町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</si>
  <si>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</si>
  <si>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</si>
  <si>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</si>
  <si>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</si>
  <si>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</si>
  <si>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</si>
  <si>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</si>
  <si>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</si>
  <si>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</si>
  <si>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</si>
  <si>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</si>
  <si>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</si>
  <si>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</si>
  <si>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</si>
  <si>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</si>
  <si>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</si>
  <si>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</si>
  <si>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</si>
  <si>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</si>
  <si>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</si>
  <si>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</si>
  <si>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</si>
  <si>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</si>
  <si>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</si>
  <si>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</si>
  <si>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</si>
  <si>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</si>
  <si>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</si>
  <si>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</si>
  <si>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</si>
  <si>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</si>
  <si>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</si>
  <si>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</si>
  <si>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</si>
  <si>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</si>
  <si>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</si>
  <si>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</si>
  <si>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</si>
  <si>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</si>
  <si>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</si>
  <si>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</si>
  <si>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</si>
  <si>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</si>
  <si>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</si>
  <si>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</si>
  <si>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</si>
  <si>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</si>
  <si>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</si>
  <si>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</si>
  <si>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</si>
  <si>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</si>
  <si>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</si>
  <si>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</si>
  <si>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</si>
  <si>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</si>
  <si>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</si>
  <si>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</si>
  <si>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</si>
  <si>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</si>
  <si>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</si>
  <si>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</si>
  <si>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</si>
  <si>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</si>
  <si>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</si>
  <si>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</si>
  <si>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</si>
  <si>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</si>
  <si>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</si>
  <si>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</si>
  <si>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</si>
  <si>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</si>
  <si>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</si>
  <si>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</si>
  <si>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</si>
  <si>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</si>
  <si>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</si>
  <si>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</si>
  <si>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</si>
  <si>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</si>
  <si>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</si>
  <si>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</si>
  <si>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</si>
  <si>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</si>
  <si>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</si>
  <si>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</si>
  <si>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</si>
  <si>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</si>
  <si>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</si>
  <si>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</si>
  <si>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</si>
  <si>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</si>
  <si>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</si>
  <si>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</si>
  <si>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</si>
  <si>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</si>
  <si>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</si>
  <si>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</si>
  <si>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</si>
  <si>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</si>
  <si>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</si>
  <si>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</si>
  <si>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</si>
  <si>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</si>
  <si>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</si>
  <si>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</si>
  <si>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</si>
  <si>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</si>
  <si>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</si>
  <si>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</si>
  <si>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</si>
  <si>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</si>
  <si>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東京都日の出町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</si>
  <si>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</si>
  <si>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</si>
  <si>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</si>
  <si>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</si>
  <si>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</si>
  <si>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</si>
  <si>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</si>
  <si>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</si>
  <si>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</si>
  <si>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</si>
  <si>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</si>
  <si>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</si>
  <si>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</si>
  <si>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</si>
  <si>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</si>
  <si>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</si>
  <si>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</si>
  <si>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</si>
  <si>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</si>
  <si>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</si>
  <si>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</si>
  <si>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</si>
  <si>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</si>
  <si>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</si>
  <si>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</si>
  <si>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</si>
  <si>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</si>
  <si>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</si>
  <si>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</si>
  <si>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</si>
  <si>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</si>
  <si>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</si>
  <si>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</si>
  <si>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</si>
  <si>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</si>
  <si>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</si>
  <si>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</si>
  <si>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</si>
  <si>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</si>
  <si>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</si>
  <si>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</si>
  <si>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</si>
  <si>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</si>
  <si>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</si>
  <si>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</si>
  <si>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</si>
  <si>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</si>
  <si>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</si>
  <si>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</si>
  <si>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</si>
  <si>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</si>
  <si>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</si>
  <si>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</si>
  <si>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</si>
  <si>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</si>
  <si>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</si>
  <si>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</si>
  <si>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</si>
  <si>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</si>
  <si>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</si>
  <si>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</si>
  <si>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</si>
  <si>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</si>
  <si>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</si>
  <si>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</si>
  <si>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</si>
  <si>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</si>
  <si>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</si>
  <si>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</si>
  <si>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</si>
  <si>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</si>
  <si>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</si>
  <si>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</si>
  <si>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</si>
  <si>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</si>
  <si>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</si>
  <si>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</si>
  <si>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</si>
  <si>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</si>
  <si>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</si>
  <si>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</si>
  <si>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</si>
  <si>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</si>
  <si>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</si>
  <si>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</si>
  <si>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</si>
  <si>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</si>
  <si>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</si>
  <si>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</si>
  <si>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</si>
  <si>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</si>
  <si>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</si>
  <si>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</si>
  <si>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</si>
  <si>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</si>
  <si>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</si>
  <si>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</si>
  <si>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</si>
  <si>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</si>
  <si>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</si>
  <si>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</si>
  <si>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</si>
  <si>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</si>
  <si>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</si>
  <si>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</si>
  <si>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</si>
  <si>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</si>
  <si>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</si>
  <si>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</si>
  <si>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</si>
  <si>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</si>
  <si>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</si>
  <si>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</si>
  <si>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</si>
  <si>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</si>
  <si>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</si>
  <si>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</si>
  <si>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</si>
  <si>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</si>
  <si>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</si>
  <si>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</si>
  <si>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</si>
  <si>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</si>
  <si>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</si>
  <si>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</si>
  <si>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</si>
  <si>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</si>
  <si>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</si>
  <si>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</si>
  <si>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</si>
  <si>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</si>
  <si>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</si>
  <si>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</si>
  <si>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</si>
  <si>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</si>
  <si>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</si>
  <si>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</si>
  <si>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</si>
  <si>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</si>
  <si>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</si>
  <si>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</si>
  <si>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</si>
  <si>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</si>
  <si>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</si>
  <si>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</si>
  <si>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</si>
  <si>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</si>
  <si>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東京都日の出町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</si>
  <si>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</si>
  <si>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</si>
  <si>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</si>
  <si>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</si>
  <si>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</si>
  <si>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</si>
  <si>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</si>
  <si>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</si>
  <si>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</si>
  <si>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</si>
  <si>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</si>
  <si>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</si>
  <si>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</si>
  <si>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</si>
  <si>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</si>
  <si>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</si>
  <si>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</si>
  <si>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</si>
  <si>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</si>
  <si>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</si>
  <si>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</si>
  <si>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</si>
  <si>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</si>
  <si>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</si>
  <si>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</si>
  <si>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</si>
  <si>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</si>
  <si>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</si>
  <si>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</si>
  <si>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</si>
  <si>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</si>
  <si>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</si>
  <si>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</si>
  <si>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</si>
  <si>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</si>
  <si>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</si>
  <si>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</si>
  <si>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</si>
  <si>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</si>
  <si>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</si>
  <si>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</si>
  <si>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</si>
  <si>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</si>
  <si>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</si>
  <si>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</si>
  <si>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</si>
  <si>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</si>
  <si>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</si>
  <si>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</si>
  <si>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</si>
  <si>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</si>
  <si>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</si>
  <si>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</si>
  <si>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</si>
  <si>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</si>
  <si>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</si>
  <si>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</si>
  <si>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</si>
  <si>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</si>
  <si>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</si>
  <si>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</si>
  <si>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</si>
  <si>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</si>
  <si>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</si>
  <si>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</si>
  <si>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</si>
  <si>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</si>
  <si>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</si>
  <si>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</si>
  <si>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</si>
  <si>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</si>
  <si>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</si>
  <si>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</si>
  <si>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</si>
  <si>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</si>
  <si>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</si>
  <si>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</si>
  <si>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</si>
  <si>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</si>
  <si>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</si>
  <si>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</si>
  <si>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</si>
  <si>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</si>
  <si>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</si>
  <si>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</si>
  <si>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</si>
  <si>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</si>
  <si>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</si>
  <si>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</si>
  <si>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</si>
  <si>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</si>
  <si>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</si>
  <si>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</si>
  <si>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</si>
  <si>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</si>
  <si>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</si>
  <si>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</si>
  <si>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</si>
  <si>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</si>
  <si>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</si>
  <si>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</si>
  <si>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</si>
  <si>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</si>
  <si>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</si>
  <si>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</si>
  <si>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</si>
  <si>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</si>
  <si>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</si>
  <si>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</si>
  <si>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</si>
  <si>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</si>
  <si>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</si>
  <si>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</si>
  <si>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</si>
  <si>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</si>
  <si>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</si>
  <si>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</si>
  <si>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</si>
  <si>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</si>
  <si>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</si>
  <si>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</si>
  <si>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</si>
  <si>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</si>
  <si>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</si>
  <si>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</si>
  <si>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</si>
  <si>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</si>
  <si>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</si>
  <si>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</si>
  <si>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</si>
  <si>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</si>
  <si>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</si>
  <si>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</si>
  <si>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</si>
  <si>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</si>
  <si>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</si>
  <si>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</si>
  <si>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</si>
  <si>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</si>
  <si>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</si>
  <si>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</si>
  <si>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</si>
  <si>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</si>
  <si>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</si>
  <si>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</si>
  <si>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</si>
  <si>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</si>
  <si>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</si>
  <si>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</si>
  <si>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</si>
  <si>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</si>
  <si>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</si>
  <si>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</si>
  <si>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</si>
  <si>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</si>
  <si>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</si>
  <si>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</si>
  <si>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</si>
  <si>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</si>
  <si>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</si>
  <si>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</si>
  <si>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</si>
  <si>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</si>
  <si>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</si>
  <si>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</si>
  <si>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</si>
  <si>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</si>
  <si>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</si>
  <si>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</si>
  <si>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</si>
  <si>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</si>
  <si>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</si>
  <si>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</si>
  <si>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</si>
  <si>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</si>
  <si>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</si>
  <si>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</si>
  <si>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</si>
  <si>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</si>
  <si>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2.29</t>
  </si>
  <si>
    <t>一般会計</t>
  </si>
  <si>
    <t>国民健康保険特別会計</t>
  </si>
  <si>
    <t>介護保険特別会計</t>
  </si>
  <si>
    <t>下水道事業特別会計</t>
  </si>
  <si>
    <t>後期高齢者医療特別会計</t>
  </si>
  <si>
    <t>その他会計（赤字）</t>
  </si>
  <si>
    <t>その他会計（黒字）</t>
  </si>
  <si>
    <t>○</t>
  </si>
  <si>
    <t>日の出町土地開発公社</t>
    <rPh sb="0" eb="1">
      <t>ヒ</t>
    </rPh>
    <rPh sb="2" eb="4">
      <t>デマチ</t>
    </rPh>
    <rPh sb="4" eb="6">
      <t>トチ</t>
    </rPh>
    <rPh sb="6" eb="8">
      <t>カイハツ</t>
    </rPh>
    <rPh sb="8" eb="10">
      <t>コウシャ</t>
    </rPh>
    <phoneticPr fontId="5"/>
  </si>
  <si>
    <t>日の出町サービス総合センター</t>
    <rPh sb="0" eb="1">
      <t>ヒ</t>
    </rPh>
    <rPh sb="2" eb="4">
      <t>デマチ</t>
    </rPh>
    <rPh sb="8" eb="10">
      <t>ソウゴウ</t>
    </rPh>
    <phoneticPr fontId="5"/>
  </si>
  <si>
    <t>秋川流域斎場組合</t>
    <rPh sb="0" eb="2">
      <t>アキガワ</t>
    </rPh>
    <rPh sb="2" eb="4">
      <t>リュウイキ</t>
    </rPh>
    <rPh sb="4" eb="6">
      <t>サイジョウ</t>
    </rPh>
    <rPh sb="6" eb="8">
      <t>クミアイ</t>
    </rPh>
    <phoneticPr fontId="24"/>
  </si>
  <si>
    <t>西秋川衛生組合</t>
    <rPh sb="0" eb="1">
      <t>ニシ</t>
    </rPh>
    <rPh sb="1" eb="3">
      <t>アキガワ</t>
    </rPh>
    <rPh sb="3" eb="5">
      <t>エイセイ</t>
    </rPh>
    <rPh sb="5" eb="7">
      <t>クミアイ</t>
    </rPh>
    <phoneticPr fontId="24"/>
  </si>
  <si>
    <t>阿伎留病院企業団</t>
    <rPh sb="0" eb="1">
      <t>ア</t>
    </rPh>
    <rPh sb="1" eb="2">
      <t>キ</t>
    </rPh>
    <rPh sb="2" eb="3">
      <t>ル</t>
    </rPh>
    <rPh sb="3" eb="5">
      <t>ビョウイン</t>
    </rPh>
    <rPh sb="5" eb="7">
      <t>キギョウ</t>
    </rPh>
    <rPh sb="7" eb="8">
      <t>ダン</t>
    </rPh>
    <phoneticPr fontId="24"/>
  </si>
  <si>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4"/>
  </si>
  <si>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4"/>
  </si>
  <si>
    <t>東京都市町村職員退職手当組合</t>
  </si>
  <si>
    <t>東京都町村議会議員公務災害補償等組合</t>
  </si>
  <si>
    <t>東京都後期高齢者医療広域連合(一般会計）</t>
  </si>
  <si>
    <t>東京都後期高齢者医療広域連合(後期高齢者医療特別会計）</t>
  </si>
  <si>
    <t>-</t>
    <phoneticPr fontId="2"/>
  </si>
  <si>
    <t>国民健康保険特別会計</t>
    <phoneticPr fontId="5"/>
  </si>
  <si>
    <t>介護保険特別会計</t>
    <phoneticPr fontId="5"/>
  </si>
  <si>
    <t>後期高齢者医療特別会計</t>
    <phoneticPr fontId="5"/>
  </si>
  <si>
    <t>下水道事業特別会計</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</si>
  <si>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</si>
  <si>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</si>
  <si>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</si>
  <si>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</si>
  <si>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</si>
  <si>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</si>
  <si>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</si>
  <si>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</si>
  <si>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</si>
  <si>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</si>
  <si>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</si>
  <si>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</si>
  <si>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</si>
  <si>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臨時財政対策債以外の通常事業債について、投資的事業の計画、財源調整に配慮し最小限の地方債活用に留めてきたことにより、地方債残高及び元利償還金はピークを過ぎ減少している。
　今後も引き続き、計画的な地方債活用に努め、公営企業、一部事務組合等の運営状況に留意するとともに計画的に基金の増加を図り、住民負担の軽減・世代間の公平に努めていく。</t>
    <rPh sb="59" eb="62">
      <t>チホウサイ</t>
    </rPh>
    <rPh sb="62" eb="64">
      <t>ザンダカ</t>
    </rPh>
    <rPh sb="64" eb="65">
      <t>オヨ</t>
    </rPh>
    <rPh sb="66" eb="68">
      <t>ガンリ</t>
    </rPh>
    <rPh sb="68" eb="71">
      <t>ショウカンキン</t>
    </rPh>
    <rPh sb="76" eb="77">
      <t>ス</t>
    </rPh>
    <rPh sb="78" eb="80">
      <t>ゲンショウ</t>
    </rPh>
    <rPh sb="87" eb="89">
      <t>コンゴ</t>
    </rPh>
    <rPh sb="90" eb="91">
      <t>ヒ</t>
    </rPh>
    <rPh sb="92" eb="93">
      <t>ツヅ</t>
    </rPh>
    <rPh sb="95" eb="98">
      <t>ケイカクテキ</t>
    </rPh>
    <rPh sb="99" eb="102">
      <t>チホウサイ</t>
    </rPh>
    <rPh sb="102" eb="104">
      <t>カツヨウ</t>
    </rPh>
    <rPh sb="105" eb="10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</si>
</sst>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48966</c:v>
                </c:pt>
                <c:pt idx="1">
                  <c:v>68872</c:v>
                </c:pt>
                <c:pt idx="2">
                  <c:v>48748</c:v>
                </c:pt>
                <c:pt idx="3">
                  <c:v>61260</c:v>
                </c:pt>
                <c:pt idx="4">
                  <c:v>43739</c:v>
                </c:pt>
              </c:numCache>
            </c:numRef>
          </c:val>
          <c:smooth val="0"/>
        </c:ser>
        <c:dLbls>
          <c:showLegendKey val="0"/>
          <c:showVal val="0"/>
          <c:showCatName val="0"/>
          <c:showSerName val="0"/>
          <c:showPercent val="0"/>
          <c:showBubbleSize val="0"/>
        </c:dLbls>
        <c:marker val="1"/>
        <c:smooth val="0"/>
        <c:axId val="295180664"/>
        <c:axId val="295179096"/>
      </c:lineChart>
      <c:catAx>
        <c:axId val="295180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179096"/>
        <c:crosses val="autoZero"/>
        <c:auto val="1"/>
        <c:lblAlgn val="ctr"/>
        <c:lblOffset val="100"/>
        <c:tickLblSkip val="1"/>
        <c:tickMarkSkip val="1"/>
        <c:noMultiLvlLbl val="0"/>
      </c:catAx>
      <c:valAx>
        <c:axId val="2951790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180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3.91</c:v>
                </c:pt>
                <c:pt idx="1">
                  <c:v>5.07</c:v>
                </c:pt>
                <c:pt idx="2">
                  <c:v>5.44</c:v>
                </c:pt>
                <c:pt idx="3">
                  <c:v>5.55</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22.83</c:v>
                </c:pt>
                <c:pt idx="1">
                  <c:v>19.57</c:v>
                </c:pt>
                <c:pt idx="2">
                  <c:v>26.71</c:v>
                </c:pt>
                <c:pt idx="3">
                  <c:v>29.14</c:v>
                </c:pt>
                <c:pt idx="4">
                  <c:v>32.57</c:v>
                </c:pt>
              </c:numCache>
            </c:numRef>
          </c:val>
        </c:ser>
        <c:dLbls>
          <c:showLegendKey val="0"/>
          <c:showVal val="0"/>
          <c:showCatName val="0"/>
          <c:showSerName val="0"/>
          <c:showPercent val="0"/>
          <c:showBubbleSize val="0"/>
        </c:dLbls>
        <c:gapWidth val="250"/>
        <c:overlap val="100"/>
        <c:axId val="295183016"/>
        <c:axId val="295185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3.35</c:v>
                </c:pt>
                <c:pt idx="1">
                  <c:v>-2.29</c:v>
                </c:pt>
                <c:pt idx="2">
                  <c:v>7.75</c:v>
                </c:pt>
                <c:pt idx="3">
                  <c:v>2.6</c:v>
                </c:pt>
                <c:pt idx="4">
                  <c:v>4.3600000000000003</c:v>
                </c:pt>
              </c:numCache>
            </c:numRef>
          </c:val>
          <c:smooth val="0"/>
        </c:ser>
        <c:dLbls>
          <c:showLegendKey val="0"/>
          <c:showVal val="0"/>
          <c:showCatName val="0"/>
          <c:showSerName val="0"/>
          <c:showPercent val="0"/>
          <c:showBubbleSize val="0"/>
        </c:dLbls>
        <c:marker val="1"/>
        <c:smooth val="0"/>
        <c:axId val="295183016"/>
        <c:axId val="295185368"/>
      </c:lineChart>
      <c:catAx>
        <c:axId val="29518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5185368"/>
        <c:crosses val="autoZero"/>
        <c:auto val="1"/>
        <c:lblAlgn val="ctr"/>
        <c:lblOffset val="100"/>
        <c:tickLblSkip val="1"/>
        <c:tickMarkSkip val="1"/>
        <c:noMultiLvlLbl val="0"/>
      </c:catAx>
      <c:valAx>
        <c:axId val="295185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18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0.13</c:v>
                </c:pt>
                <c:pt idx="4">
                  <c:v>#N/A</c:v>
                </c:pt>
                <c:pt idx="5">
                  <c:v>0.21</c:v>
                </c:pt>
                <c:pt idx="6">
                  <c:v>#N/A</c:v>
                </c:pt>
                <c:pt idx="7">
                  <c:v>0.13</c:v>
                </c:pt>
                <c:pt idx="8">
                  <c:v>#N/A</c:v>
                </c:pt>
                <c:pt idx="9">
                  <c:v>0.1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0.95</c:v>
                </c:pt>
                <c:pt idx="2">
                  <c:v>#N/A</c:v>
                </c:pt>
                <c:pt idx="3">
                  <c:v>1.2</c:v>
                </c:pt>
                <c:pt idx="4">
                  <c:v>#N/A</c:v>
                </c:pt>
                <c:pt idx="5">
                  <c:v>0.22</c:v>
                </c:pt>
                <c:pt idx="6">
                  <c:v>#N/A</c:v>
                </c:pt>
                <c:pt idx="7">
                  <c:v>0.87</c:v>
                </c:pt>
                <c:pt idx="8">
                  <c:v>#N/A</c:v>
                </c:pt>
                <c:pt idx="9">
                  <c:v>0.7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0.28000000000000003</c:v>
                </c:pt>
                <c:pt idx="2">
                  <c:v>#N/A</c:v>
                </c:pt>
                <c:pt idx="3">
                  <c:v>0.74</c:v>
                </c:pt>
                <c:pt idx="4">
                  <c:v>#N/A</c:v>
                </c:pt>
                <c:pt idx="5">
                  <c:v>0.57999999999999996</c:v>
                </c:pt>
                <c:pt idx="6">
                  <c:v>#N/A</c:v>
                </c:pt>
                <c:pt idx="7">
                  <c:v>0.83</c:v>
                </c:pt>
                <c:pt idx="8">
                  <c:v>#N/A</c:v>
                </c:pt>
                <c:pt idx="9">
                  <c:v>1.34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1.35</c:v>
                </c:pt>
                <c:pt idx="2">
                  <c:v>#N/A</c:v>
                </c:pt>
                <c:pt idx="3">
                  <c:v>1.62</c:v>
                </c:pt>
                <c:pt idx="4">
                  <c:v>#N/A</c:v>
                </c:pt>
                <c:pt idx="5">
                  <c:v>0.87</c:v>
                </c:pt>
                <c:pt idx="6">
                  <c:v>#N/A</c:v>
                </c:pt>
                <c:pt idx="7">
                  <c:v>1.83</c:v>
                </c:pt>
                <c:pt idx="8">
                  <c:v>#N/A</c:v>
                </c:pt>
                <c:pt idx="9">
                  <c:v>2.2999999999999998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3.91</c:v>
                </c:pt>
                <c:pt idx="2">
                  <c:v>#N/A</c:v>
                </c:pt>
                <c:pt idx="3">
                  <c:v>5.0599999999999996</c:v>
                </c:pt>
                <c:pt idx="4">
                  <c:v>#N/A</c:v>
                </c:pt>
                <c:pt idx="5">
                  <c:v>5.43</c:v>
                </c:pt>
                <c:pt idx="6">
                  <c:v>#N/A</c:v>
                </c:pt>
                <c:pt idx="7">
                  <c:v>5.54</c:v>
                </c:pt>
                <c:pt idx="8">
                  <c:v>#N/A</c:v>
                </c:pt>
                <c:pt idx="9">
                  <c:v>5.8</c:v>
                </c:pt>
              </c:numCache>
            </c:numRef>
          </c:val>
        </c:ser>
        <c:dLbls>
          <c:showLegendKey val="0"/>
          <c:showVal val="0"/>
          <c:showCatName val="0"/>
          <c:showSerName val="0"/>
          <c:showPercent val="0"/>
          <c:showBubbleSize val="0"/>
        </c:dLbls>
        <c:gapWidth val="150"/>
        <c:overlap val="100"/>
        <c:axId val="295183800"/>
        <c:axId val="295185760"/>
      </c:barChart>
      <c:catAx>
        <c:axId val="295183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185760"/>
        <c:crosses val="autoZero"/>
        <c:auto val="1"/>
        <c:lblAlgn val="ctr"/>
        <c:lblOffset val="100"/>
        <c:tickLblSkip val="1"/>
        <c:tickMarkSkip val="1"/>
        <c:noMultiLvlLbl val="0"/>
      </c:catAx>
      <c:valAx>
        <c:axId val="29518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183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872</c:v>
                </c:pt>
                <c:pt idx="5">
                  <c:v>802</c:v>
                </c:pt>
                <c:pt idx="8">
                  <c:v>808</c:v>
                </c:pt>
                <c:pt idx="11">
                  <c:v>811</c:v>
                </c:pt>
                <c:pt idx="14">
                  <c:v>780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0</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143</c:v>
                </c:pt>
                <c:pt idx="3">
                  <c:v>85</c:v>
                </c:pt>
                <c:pt idx="6">
                  <c:v>91</c:v>
                </c:pt>
                <c:pt idx="9">
                  <c:v>90</c:v>
                </c:pt>
                <c:pt idx="12">
                  <c:v>117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334</c:v>
                </c:pt>
                <c:pt idx="3">
                  <c:v>333</c:v>
                </c:pt>
                <c:pt idx="6">
                  <c:v>317</c:v>
                </c:pt>
                <c:pt idx="9">
                  <c:v>331</c:v>
                </c:pt>
                <c:pt idx="12">
                  <c:v>357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630</c:v>
                </c:pt>
                <c:pt idx="3">
                  <c:v>641</c:v>
                </c:pt>
                <c:pt idx="6">
                  <c:v>664</c:v>
                </c:pt>
                <c:pt idx="9">
                  <c:v>613</c:v>
                </c:pt>
                <c:pt idx="12">
                  <c:v>562</c:v>
                </c:pt>
              </c:numCache>
            </c:numRef>
          </c:val>
        </c:ser>
        <c:dLbls>
          <c:showLegendKey val="0"/>
          <c:showVal val="0"/>
          <c:showCatName val="0"/>
          <c:showSerName val="0"/>
          <c:showPercent val="0"/>
          <c:showBubbleSize val="0"/>
        </c:dLbls>
        <c:gapWidth val="100"/>
        <c:overlap val="100"/>
        <c:axId val="295184192"/>
        <c:axId val="295179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236</c:v>
                </c:pt>
                <c:pt idx="2">
                  <c:v>#N/A</c:v>
                </c:pt>
                <c:pt idx="3">
                  <c:v>#N/A</c:v>
                </c:pt>
                <c:pt idx="4">
                  <c:v>257</c:v>
                </c:pt>
                <c:pt idx="5">
                  <c:v>#N/A</c:v>
                </c:pt>
                <c:pt idx="6">
                  <c:v>#N/A</c:v>
                </c:pt>
                <c:pt idx="7">
                  <c:v>266</c:v>
                </c:pt>
                <c:pt idx="8">
                  <c:v>#N/A</c:v>
                </c:pt>
                <c:pt idx="9">
                  <c:v>#N/A</c:v>
                </c:pt>
                <c:pt idx="10">
                  <c:v>223</c:v>
                </c:pt>
                <c:pt idx="11">
                  <c:v>#N/A</c:v>
                </c:pt>
                <c:pt idx="12">
                  <c:v>#N/A</c:v>
                </c:pt>
                <c:pt idx="13">
                  <c:v>256</c:v>
                </c:pt>
                <c:pt idx="14">
                  <c:v>#N/A</c:v>
                </c:pt>
              </c:numCache>
            </c:numRef>
          </c:val>
          <c:smooth val="0"/>
        </c:ser>
        <c:dLbls>
          <c:showLegendKey val="0"/>
          <c:showVal val="0"/>
          <c:showCatName val="0"/>
          <c:showSerName val="0"/>
          <c:showPercent val="0"/>
          <c:showBubbleSize val="0"/>
        </c:dLbls>
        <c:marker val="1"/>
        <c:smooth val="0"/>
        <c:axId val="295184192"/>
        <c:axId val="295179880"/>
      </c:lineChart>
      <c:catAx>
        <c:axId val="2951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179880"/>
        <c:crosses val="autoZero"/>
        <c:auto val="1"/>
        <c:lblAlgn val="ctr"/>
        <c:lblOffset val="100"/>
        <c:tickLblSkip val="1"/>
        <c:tickMarkSkip val="1"/>
        <c:noMultiLvlLbl val="0"/>
      </c:catAx>
      <c:valAx>
        <c:axId val="295179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18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7687</c:v>
                </c:pt>
                <c:pt idx="5">
                  <c:v>7705</c:v>
                </c:pt>
                <c:pt idx="8">
                  <c:v>7936</c:v>
                </c:pt>
                <c:pt idx="11">
                  <c:v>7848</c:v>
                </c:pt>
                <c:pt idx="14">
                  <c:v>7792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2682</c:v>
                </c:pt>
                <c:pt idx="5">
                  <c:v>2432</c:v>
                </c:pt>
                <c:pt idx="8">
                  <c:v>2184</c:v>
                </c:pt>
                <c:pt idx="11">
                  <c:v>2078</c:v>
                </c:pt>
                <c:pt idx="14">
                  <c:v>1939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1474</c:v>
                </c:pt>
                <c:pt idx="5">
                  <c:v>1326</c:v>
                </c:pt>
                <c:pt idx="8">
                  <c:v>1849</c:v>
                </c:pt>
                <c:pt idx="11">
                  <c:v>1727</c:v>
                </c:pt>
                <c:pt idx="14">
                  <c:v>1952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169</c:v>
                </c:pt>
                <c:pt idx="3">
                  <c:v>21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866</c:v>
                </c:pt>
                <c:pt idx="3">
                  <c:v>886</c:v>
                </c:pt>
                <c:pt idx="6">
                  <c:v>833</c:v>
                </c:pt>
                <c:pt idx="9">
                  <c:v>833</c:v>
                </c:pt>
                <c:pt idx="12">
                  <c:v>726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1454</c:v>
                </c:pt>
                <c:pt idx="3">
                  <c:v>1520</c:v>
                </c:pt>
                <c:pt idx="6">
                  <c:v>2044</c:v>
                </c:pt>
                <c:pt idx="9">
                  <c:v>2059</c:v>
                </c:pt>
                <c:pt idx="12">
                  <c:v>2035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4004</c:v>
                </c:pt>
                <c:pt idx="3">
                  <c:v>3815</c:v>
                </c:pt>
                <c:pt idx="6">
                  <c:v>3498</c:v>
                </c:pt>
                <c:pt idx="9">
                  <c:v>3346</c:v>
                </c:pt>
                <c:pt idx="12">
                  <c:v>3196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472</c:v>
                </c:pt>
                <c:pt idx="3">
                  <c:v>429</c:v>
                </c:pt>
                <c:pt idx="6">
                  <c:v>329</c:v>
                </c:pt>
                <c:pt idx="9">
                  <c:v>218</c:v>
                </c:pt>
                <c:pt idx="12">
                  <c:v>122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6309</c:v>
                </c:pt>
                <c:pt idx="3">
                  <c:v>6276</c:v>
                </c:pt>
                <c:pt idx="6">
                  <c:v>6163</c:v>
                </c:pt>
                <c:pt idx="9">
                  <c:v>6067</c:v>
                </c:pt>
                <c:pt idx="12">
                  <c:v>6005</c:v>
                </c:pt>
              </c:numCache>
            </c:numRef>
          </c:val>
        </c:ser>
        <c:dLbls>
          <c:showLegendKey val="0"/>
          <c:showVal val="0"/>
          <c:showCatName val="0"/>
          <c:showSerName val="0"/>
          <c:showPercent val="0"/>
          <c:showBubbleSize val="0"/>
        </c:dLbls>
        <c:gapWidth val="100"/>
        <c:overlap val="100"/>
        <c:axId val="294934576"/>
        <c:axId val="294937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1432</c:v>
                </c:pt>
                <c:pt idx="2">
                  <c:v>#N/A</c:v>
                </c:pt>
                <c:pt idx="3">
                  <c:v>#N/A</c:v>
                </c:pt>
                <c:pt idx="4">
                  <c:v>1484</c:v>
                </c:pt>
                <c:pt idx="5">
                  <c:v>#N/A</c:v>
                </c:pt>
                <c:pt idx="6">
                  <c:v>#N/A</c:v>
                </c:pt>
                <c:pt idx="7">
                  <c:v>899</c:v>
                </c:pt>
                <c:pt idx="8">
                  <c:v>#N/A</c:v>
                </c:pt>
                <c:pt idx="9">
                  <c:v>#N/A</c:v>
                </c:pt>
                <c:pt idx="10">
                  <c:v>869</c:v>
                </c:pt>
                <c:pt idx="11">
                  <c:v>#N/A</c:v>
                </c:pt>
                <c:pt idx="12">
                  <c:v>#N/A</c:v>
                </c:pt>
                <c:pt idx="13">
                  <c:v>401</c:v>
                </c:pt>
                <c:pt idx="14">
                  <c:v>#N/A</c:v>
                </c:pt>
              </c:numCache>
            </c:numRef>
          </c:val>
          <c:smooth val="0"/>
        </c:ser>
        <c:dLbls>
          <c:showLegendKey val="0"/>
          <c:showVal val="0"/>
          <c:showCatName val="0"/>
          <c:showSerName val="0"/>
          <c:showPercent val="0"/>
          <c:showBubbleSize val="0"/>
        </c:dLbls>
        <c:marker val="1"/>
        <c:smooth val="0"/>
        <c:axId val="294934576"/>
        <c:axId val="294937320"/>
      </c:lineChart>
      <c:catAx>
        <c:axId val="29493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937320"/>
        <c:crosses val="autoZero"/>
        <c:auto val="1"/>
        <c:lblAlgn val="ctr"/>
        <c:lblOffset val="100"/>
        <c:tickLblSkip val="1"/>
        <c:tickMarkSkip val="1"/>
        <c:noMultiLvlLbl val="0"/>
      </c:catAx>
      <c:valAx>
        <c:axId val="294937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93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{57C56ACF-1972-4642-886F-A9B337A2F886}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{61A76999-28FC-4E5C-91C8-0699FAD86281}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{4AE922A7-F5F1-44CF-8F86-5C5B0A95A89B}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{F1054AEA-8EC4-41C3-92E1-1DBFCD74A293}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{37726ADC-6B2A-4F97-9950-D227FDCDDD5E}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{0983C403-8FB4-4824-9F90-5741869F804E}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{1620E96C-F6D2-4A6D-B3CB-FAF24A67E7DC}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{73190C7B-7B0A-475E-B153-821864C2747E}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{E4AE3281-1A3F-4A4B-95C4-F74A439C8B0A}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{4D109507-84FB-4C55-B018-106BD8B33F9E}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4938496"/>
        <c:axId val="294935360"/>
      </c:scatterChart>
      <c:valAx>
        <c:axId val="294938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935360"/>
        <c:crosses val="autoZero"/>
        <c:crossBetween val="midCat"/>
      </c:valAx>
      <c:valAx>
        <c:axId val="294935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938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3387542243494073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{03091D44-82D3-40F4-8EC7-0739A56D3D9E}</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0"/>
                  <c:y val="-1.3387542243494113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{02EC729C-C954-4B69-B02C-64651D07D2E5}</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0"/>
                  <c:y val="-1.394404130856192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{F3E0097E-030C-4901-A0D7-057D16594E8D}</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0"/>
                  <c:y val="1.3944384402930025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{E074AC43-1CC0-41F4-B21A-4EDD3032A2B1}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{EF0AECCA-59C3-4A26-BE0F-03BAD3CD06D5}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6.9</c:v>
                </c:pt>
                <c:pt idx="1">
                  <c:v>7</c:v>
                </c:pt>
                <c:pt idx="2">
                  <c:v>7.2</c:v>
                </c:pt>
                <c:pt idx="3">
                  <c:v>7</c:v>
                </c:pt>
                <c:pt idx="4">
                  <c:v>6.9</c:v>
                </c:pt>
              </c:numCache>
            </c:numRef>
          </c:xVal>
          <c:yVal>
            <c:numRef>
              <c:f>公会計指標分析・財政指標組合せ分析表!$K$73:$O$73</c:f>
              <c:numCache>
                <c:formatCode>#,##0.0;"▲ "#,##0.0</c:formatCode>
                <c:ptCount val="5"/>
                <c:pt idx="0">
                  <c:v>41.6</c:v>
                </c:pt>
                <c:pt idx="1">
                  <c:v>42.6</c:v>
                </c:pt>
                <c:pt idx="2">
                  <c:v>25.5</c:v>
                </c:pt>
                <c:pt idx="3">
                  <c:v>24.6</c:v>
                </c:pt>
                <c:pt idx="4">
                  <c:v>11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{09F34EC5-BF8A-405D-9598-12B783D0C255}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{E5302906-9AE9-4143-A169-56EFDB4755F6}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{8EBE0403-2C3D-4810-BADE-96BB6E75F4AF}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{A112BCC5-1010-4EB2-9793-D989CAEEDE39}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{596F1F76-2A06-4F14-BAD3-895A4E3D8325}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294935752"/>
        <c:axId val="294940848"/>
      </c:scatterChart>
      <c:valAx>
        <c:axId val="294935752"/>
        <c:scaling>
          <c:orientation val="minMax"/>
          <c:max val="12.79999999999999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940848"/>
        <c:crosses val="autoZero"/>
        <c:crossBetween val="midCat"/>
      </c:valAx>
      <c:valAx>
        <c:axId val="294940848"/>
        <c:scaling>
          <c:orientation val="minMax"/>
          <c:max val="7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4935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元利償還金の推移を見ると、過去に借り入れた起債の償還が進んだことにより、普通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会計及び下水道会計とも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償還のピークを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過ぎ、その後は</a:t>
          </a:r>
          <a:r>
            <a:rPr kumimoji="1" lang="ja-JP" altLang="en-US" sz="1300" b="0" i="0" u="none" strike="noStrike" kern="0" cap="none" spc="0" normalizeH="0" baseline="0" noProof="0">
              <a:ln>
                <a:noFill/>
              </a:ln>
              <a:solidFill>
                <a:prstClr val="black"/>
              </a:solidFill>
              <a:effectLst/>
              <a:uLnTx/>
              <a:uFillTx/>
              <a:latin typeface="+mn-ea"/>
              <a:ea typeface="+mn-ea"/>
              <a:cs typeface="+mn-cs"/>
            </a:rPr>
            <a:t>減少傾向にある。しかしながら、</a:t>
          </a:r>
          <a:r>
            <a:rPr kumimoji="1" lang="en-US" altLang="ja-JP" sz="1300" b="0" i="0" u="none" strike="noStrike" kern="0" cap="none" spc="0" normalizeH="0" baseline="0" noProof="0">
              <a:ln>
                <a:noFill/>
              </a:ln>
              <a:solidFill>
                <a:prstClr val="black"/>
              </a:solidFill>
              <a:effectLst/>
              <a:uLnTx/>
              <a:uFillTx/>
              <a:latin typeface="+mn-ea"/>
              <a:ea typeface="+mn-ea"/>
              <a:cs typeface="+mn-cs"/>
            </a:rPr>
            <a:t>30</a:t>
          </a:r>
          <a:r>
            <a:rPr kumimoji="1" lang="ja-JP" altLang="en-US" sz="1300" b="0" i="0" u="none" strike="noStrike" kern="0" cap="none" spc="0" normalizeH="0" baseline="0" noProof="0">
              <a:ln>
                <a:noFill/>
              </a:ln>
              <a:solidFill>
                <a:prstClr val="black"/>
              </a:solidFill>
              <a:effectLst/>
              <a:uLnTx/>
              <a:uFillTx/>
              <a:latin typeface="+mn-ea"/>
              <a:ea typeface="+mn-ea"/>
              <a:cs typeface="+mn-cs"/>
            </a:rPr>
            <a:t>年度以降からは、元利償還金が徐々に増加</a:t>
          </a:r>
          <a:r>
            <a:rPr kumimoji="1" lang="ja-JP" altLang="ja-JP" sz="1300" b="0" i="0" u="none" strike="noStrike" kern="0" cap="none" spc="0" normalizeH="0" baseline="0" noProof="0">
              <a:ln>
                <a:noFill/>
              </a:ln>
              <a:solidFill>
                <a:prstClr val="black"/>
              </a:solidFill>
              <a:effectLst/>
              <a:uLnTx/>
              <a:uFillTx/>
              <a:latin typeface="+mn-ea"/>
              <a:ea typeface="+mn-ea"/>
              <a:cs typeface="+mn-cs"/>
            </a:rPr>
            <a:t>していくこと</a:t>
          </a:r>
          <a:r>
            <a:rPr kumimoji="1" lang="ja-JP" altLang="en-US" sz="1300" b="0" i="0" u="none" strike="noStrike" kern="0" cap="none" spc="0" normalizeH="0" baseline="0" noProof="0">
              <a:ln>
                <a:noFill/>
              </a:ln>
              <a:solidFill>
                <a:prstClr val="black"/>
              </a:solidFill>
              <a:effectLst/>
              <a:uLnTx/>
              <a:uFillTx/>
              <a:latin typeface="+mn-ea"/>
              <a:ea typeface="+mn-ea"/>
              <a:cs typeface="+mn-cs"/>
            </a:rPr>
            <a:t>が予想されるので</a:t>
          </a:r>
          <a:r>
            <a:rPr kumimoji="1" lang="ja-JP" altLang="ja-JP" sz="1300" b="0" i="0" u="none" strike="noStrike" kern="0" cap="none" spc="0" normalizeH="0" baseline="0" noProof="0">
              <a:ln>
                <a:noFill/>
              </a:ln>
              <a:solidFill>
                <a:prstClr val="black"/>
              </a:solidFill>
              <a:effectLst/>
              <a:uLnTx/>
              <a:uFillTx/>
              <a:latin typeface="+mn-ea"/>
              <a:ea typeface="+mn-ea"/>
              <a:cs typeface="+mn-cs"/>
            </a:rPr>
            <a:t>、</a:t>
          </a:r>
          <a:r>
            <a:rPr kumimoji="1" lang="ja-JP" altLang="en-US" sz="1300" b="0" i="0" u="none" strike="noStrike" kern="0" cap="none" spc="0" normalizeH="0" baseline="0" noProof="0">
              <a:ln>
                <a:noFill/>
              </a:ln>
              <a:solidFill>
                <a:prstClr val="black"/>
              </a:solidFill>
              <a:effectLst/>
              <a:uLnTx/>
              <a:uFillTx/>
              <a:latin typeface="+mn-ea"/>
              <a:ea typeface="+mn-ea"/>
              <a:cs typeface="+mn-cs"/>
            </a:rPr>
            <a:t>引き続き</a:t>
          </a:r>
          <a:r>
            <a:rPr kumimoji="1" lang="ja-JP" altLang="ja-JP" sz="1300" b="0" i="0" u="none" strike="noStrike" kern="0" cap="none" spc="0" normalizeH="0" baseline="0" noProof="0">
              <a:ln>
                <a:noFill/>
              </a:ln>
              <a:solidFill>
                <a:prstClr val="black"/>
              </a:solidFill>
              <a:effectLst/>
              <a:uLnTx/>
              <a:uFillTx/>
              <a:latin typeface="+mn-ea"/>
              <a:ea typeface="+mn-ea"/>
              <a:cs typeface="+mn-cs"/>
            </a:rPr>
            <a:t>世代間の負担の公平と今後の財政負担に留意し、財政運営をしていく。</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ea"/>
              <a:ea typeface="+mn-ea"/>
              <a:cs typeface="+mn-cs"/>
            </a:rPr>
            <a:t>将来負担比率については、事業債の残高が、普通会計及び下水道会計ともに、ピークを越えており、臨時財政対策債以外の通常事業債については、投資的事業の計画、財源調整に十分配慮し、最小限の地方債活用に留めている。</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ea"/>
              <a:ea typeface="+mn-ea"/>
              <a:cs typeface="+mn-cs"/>
            </a:rPr>
            <a:t>　債務負担行為は、土地開発公社土地代金であるが、償還計画に則り計画的に償還が進み、</a:t>
          </a:r>
          <a:r>
            <a:rPr kumimoji="1" lang="en-US" altLang="ja-JP" sz="1300" b="0" i="0" u="none" strike="noStrike" kern="0" cap="none" spc="0" normalizeH="0" baseline="0" noProof="0">
              <a:ln>
                <a:noFill/>
              </a:ln>
              <a:solidFill>
                <a:prstClr val="black"/>
              </a:solidFill>
              <a:effectLst/>
              <a:uLnTx/>
              <a:uFillTx/>
              <a:latin typeface="+mn-ea"/>
              <a:ea typeface="+mn-ea"/>
              <a:cs typeface="+mn-cs"/>
            </a:rPr>
            <a:t>28</a:t>
          </a:r>
          <a:r>
            <a:rPr kumimoji="1" lang="ja-JP" altLang="ja-JP" sz="1300" b="0" i="0" u="none" strike="noStrike" kern="0" cap="none" spc="0" normalizeH="0" baseline="0" noProof="0">
              <a:ln>
                <a:noFill/>
              </a:ln>
              <a:solidFill>
                <a:prstClr val="black"/>
              </a:solidFill>
              <a:effectLst/>
              <a:uLnTx/>
              <a:uFillTx/>
              <a:latin typeface="+mn-ea"/>
              <a:ea typeface="+mn-ea"/>
              <a:cs typeface="+mn-cs"/>
            </a:rPr>
            <a:t>年度末で解消する見通しである。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退職手当負担見込額は、年齢・給料の高い職員が退職し、若い職員が入職することによる職員の入れ替えが</a:t>
          </a:r>
          <a:r>
            <a:rPr kumimoji="1" lang="ja-JP" altLang="en-US" sz="1300" b="0" i="0" baseline="0">
              <a:solidFill>
                <a:schemeClr val="dk1"/>
              </a:solidFill>
              <a:effectLst/>
              <a:latin typeface="+mn-lt"/>
              <a:ea typeface="+mn-ea"/>
              <a:cs typeface="+mn-cs"/>
            </a:rPr>
            <a:t>町職員構成から</a:t>
          </a:r>
          <a:r>
            <a:rPr kumimoji="1" lang="ja-JP" altLang="ja-JP" sz="1300" b="0" i="0" baseline="0">
              <a:solidFill>
                <a:schemeClr val="dk1"/>
              </a:solidFill>
              <a:effectLst/>
              <a:latin typeface="+mn-lt"/>
              <a:ea typeface="+mn-ea"/>
              <a:cs typeface="+mn-cs"/>
            </a:rPr>
            <a:t>今後も続くことが見込まれるため減少傾向にある。</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ea"/>
              <a:ea typeface="+mn-ea"/>
              <a:cs typeface="+mn-cs"/>
            </a:rPr>
            <a:t>　一部事務組合については、大規模事業が計画・実施されており、今後は増加する見込みである。</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ea"/>
              <a:ea typeface="+mn-ea"/>
              <a:cs typeface="+mn-cs"/>
            </a:rPr>
            <a:t>　一方、近年町では、基金保有額の増加に重点を置き財政運営を行っており、計画的に増加している。</a:t>
          </a:r>
          <a:endParaRPr kumimoji="1" lang="en-US" altLang="ja-JP" sz="1300" b="0" i="0" u="none" strike="noStrike" kern="0" cap="none" spc="0" normalizeH="0" baseline="0" noProof="0">
            <a:ln>
              <a:noFill/>
            </a:ln>
            <a:solidFill>
              <a:prstClr val="black"/>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ea"/>
              <a:ea typeface="+mn-ea"/>
              <a:cs typeface="+mn-cs"/>
            </a:rPr>
            <a:t>　</a:t>
          </a:r>
          <a:endParaRPr kumimoji="0" lang="ja-JP" altLang="ja-JP" sz="13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東京都日の出町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17,020
16,940
28.07
9,116,715
8,865,407
244,794
4,215,430
6,004,852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東京都日の出町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17,020
16,940
28.07
9,116,715
8,865,407
244,794
4,215,430
6,004,852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東京都日の出町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17,020
16,940
28.07
9,116,715
8,865,407
244,794
4,215,430
6,004,852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東京都日の出町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17,020
16,940
28.07
9,116,715
8,865,407
244,794
4,215,430
6,004,852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a:t>
          </a:r>
          <a:r>
            <a:rPr kumimoji="1" lang="ja-JP" altLang="en-US" sz="900">
              <a:solidFill>
                <a:schemeClr val="dk1"/>
              </a:solidFill>
              <a:effectLst/>
              <a:latin typeface="+mn-lt"/>
              <a:ea typeface="+mn-ea"/>
              <a:cs typeface="+mn-cs"/>
            </a:rPr>
            <a:t>度まで</a:t>
          </a:r>
          <a:r>
            <a:rPr kumimoji="1" lang="ja-JP" altLang="ja-JP" sz="900">
              <a:solidFill>
                <a:schemeClr val="dk1"/>
              </a:solidFill>
              <a:effectLst/>
              <a:latin typeface="+mn-lt"/>
              <a:ea typeface="+mn-ea"/>
              <a:cs typeface="+mn-cs"/>
            </a:rPr>
            <a:t>の動向として、収入額に増加傾向があるものの、それを上回る需要額の増加により、財政力は下降してい</a:t>
          </a:r>
          <a:r>
            <a:rPr kumimoji="1" lang="ja-JP" altLang="en-US" sz="900">
              <a:solidFill>
                <a:schemeClr val="dk1"/>
              </a:solidFill>
              <a:effectLst/>
              <a:latin typeface="+mn-lt"/>
              <a:ea typeface="+mn-ea"/>
              <a:cs typeface="+mn-cs"/>
            </a:rPr>
            <a:t>たが、</a:t>
          </a:r>
          <a:r>
            <a:rPr kumimoji="1" lang="en-US" altLang="ja-JP" sz="900">
              <a:solidFill>
                <a:schemeClr val="dk1"/>
              </a:solidFill>
              <a:effectLst/>
              <a:latin typeface="+mn-lt"/>
              <a:ea typeface="+mn-ea"/>
              <a:cs typeface="+mn-cs"/>
            </a:rPr>
            <a:t>26</a:t>
          </a:r>
          <a:r>
            <a:rPr kumimoji="1" lang="ja-JP" altLang="en-US" sz="900">
              <a:solidFill>
                <a:schemeClr val="dk1"/>
              </a:solidFill>
              <a:effectLst/>
              <a:latin typeface="+mn-lt"/>
              <a:ea typeface="+mn-ea"/>
              <a:cs typeface="+mn-cs"/>
            </a:rPr>
            <a:t>年度以降は消費税率引き上げの影響による地方消費税交付金の増加により回復を見せている。</a:t>
          </a:r>
          <a:endParaRPr lang="ja-JP" altLang="ja-JP" sz="1050">
            <a:effectLst/>
          </a:endParaRPr>
        </a:p>
        <a:p>
          <a:r>
            <a:rPr kumimoji="1" lang="ja-JP" altLang="ja-JP" sz="900">
              <a:solidFill>
                <a:schemeClr val="dk1"/>
              </a:solidFill>
              <a:effectLst/>
              <a:latin typeface="+mn-lt"/>
              <a:ea typeface="+mn-ea"/>
              <a:cs typeface="+mn-cs"/>
            </a:rPr>
            <a:t>　前年度比として</a:t>
          </a:r>
          <a:r>
            <a:rPr kumimoji="1" lang="ja-JP" altLang="en-US" sz="900">
              <a:solidFill>
                <a:schemeClr val="dk1"/>
              </a:solidFill>
              <a:effectLst/>
              <a:latin typeface="+mn-lt"/>
              <a:ea typeface="+mn-ea"/>
              <a:cs typeface="+mn-cs"/>
            </a:rPr>
            <a:t>、固定資産税（家屋）、市町村たばこ税</a:t>
          </a:r>
          <a:r>
            <a:rPr kumimoji="1" lang="ja-JP" altLang="ja-JP" sz="900">
              <a:solidFill>
                <a:schemeClr val="dk1"/>
              </a:solidFill>
              <a:effectLst/>
              <a:latin typeface="+mn-lt"/>
              <a:ea typeface="+mn-ea"/>
              <a:cs typeface="+mn-cs"/>
            </a:rPr>
            <a:t>については減少したものの、地方消費税交付金</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町民税（法人税割）の増加によって、収入総額では約</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700</a:t>
          </a:r>
          <a:r>
            <a:rPr kumimoji="1" lang="ja-JP" altLang="ja-JP" sz="900">
              <a:solidFill>
                <a:schemeClr val="dk1"/>
              </a:solidFill>
              <a:effectLst/>
              <a:latin typeface="+mn-lt"/>
              <a:ea typeface="+mn-ea"/>
              <a:cs typeface="+mn-cs"/>
            </a:rPr>
            <a:t>万円の増</a:t>
          </a:r>
          <a:r>
            <a:rPr kumimoji="1" lang="ja-JP" altLang="en-US" sz="900">
              <a:solidFill>
                <a:schemeClr val="dk1"/>
              </a:solidFill>
              <a:effectLst/>
              <a:latin typeface="+mn-lt"/>
              <a:ea typeface="+mn-ea"/>
              <a:cs typeface="+mn-cs"/>
            </a:rPr>
            <a:t>加</a:t>
          </a:r>
          <a:r>
            <a:rPr kumimoji="1" lang="ja-JP" altLang="ja-JP" sz="900">
              <a:solidFill>
                <a:schemeClr val="dk1"/>
              </a:solidFill>
              <a:effectLst/>
              <a:latin typeface="+mn-lt"/>
              <a:ea typeface="+mn-ea"/>
              <a:cs typeface="+mn-cs"/>
            </a:rPr>
            <a:t>となった。</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需要については</a:t>
          </a:r>
          <a:r>
            <a:rPr kumimoji="1" lang="ja-JP" altLang="en-US" sz="900">
              <a:solidFill>
                <a:schemeClr val="dk1"/>
              </a:solidFill>
              <a:effectLst/>
              <a:latin typeface="+mn-lt"/>
              <a:ea typeface="+mn-ea"/>
              <a:cs typeface="+mn-cs"/>
            </a:rPr>
            <a:t>、算入対象地方債の算入終了により公債費が</a:t>
          </a:r>
          <a:r>
            <a:rPr kumimoji="1" lang="ja-JP" altLang="ja-JP" sz="900">
              <a:solidFill>
                <a:schemeClr val="dk1"/>
              </a:solidFill>
              <a:effectLst/>
              <a:latin typeface="+mn-lt"/>
              <a:ea typeface="+mn-ea"/>
              <a:cs typeface="+mn-cs"/>
            </a:rPr>
            <a:t>減少</a:t>
          </a:r>
          <a:r>
            <a:rPr kumimoji="1" lang="ja-JP" altLang="en-US" sz="900">
              <a:solidFill>
                <a:schemeClr val="dk1"/>
              </a:solidFill>
              <a:effectLst/>
              <a:latin typeface="+mn-lt"/>
              <a:ea typeface="+mn-ea"/>
              <a:cs typeface="+mn-cs"/>
            </a:rPr>
            <a:t>したものの</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人口減少特別対策事業費</a:t>
          </a:r>
          <a:r>
            <a:rPr kumimoji="1" lang="ja-JP" altLang="ja-JP" sz="900">
              <a:solidFill>
                <a:schemeClr val="dk1"/>
              </a:solidFill>
              <a:effectLst/>
              <a:latin typeface="+mn-lt"/>
              <a:ea typeface="+mn-ea"/>
              <a:cs typeface="+mn-cs"/>
            </a:rPr>
            <a:t>の皆増、臨時財政対策債振替相当額の減少により、約</a:t>
          </a:r>
          <a:r>
            <a:rPr kumimoji="1" lang="en-US" altLang="ja-JP" sz="900">
              <a:solidFill>
                <a:schemeClr val="dk1"/>
              </a:solidFill>
              <a:effectLst/>
              <a:latin typeface="+mn-lt"/>
              <a:ea typeface="+mn-ea"/>
              <a:cs typeface="+mn-cs"/>
            </a:rPr>
            <a:t>1</a:t>
          </a:r>
          <a:r>
            <a:rPr kumimoji="1" lang="ja-JP" altLang="en-US"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2400</a:t>
          </a:r>
          <a:r>
            <a:rPr kumimoji="1" lang="ja-JP" altLang="ja-JP" sz="900">
              <a:solidFill>
                <a:schemeClr val="dk1"/>
              </a:solidFill>
              <a:effectLst/>
              <a:latin typeface="+mn-lt"/>
              <a:ea typeface="+mn-ea"/>
              <a:cs typeface="+mn-cs"/>
            </a:rPr>
            <a:t>万円の増</a:t>
          </a:r>
          <a:r>
            <a:rPr kumimoji="1" lang="ja-JP" altLang="en-US" sz="900">
              <a:solidFill>
                <a:schemeClr val="dk1"/>
              </a:solidFill>
              <a:effectLst/>
              <a:latin typeface="+mn-lt"/>
              <a:ea typeface="+mn-ea"/>
              <a:cs typeface="+mn-cs"/>
            </a:rPr>
            <a:t>加</a:t>
          </a:r>
          <a:r>
            <a:rPr kumimoji="1" lang="ja-JP" altLang="ja-JP" sz="900">
              <a:solidFill>
                <a:schemeClr val="dk1"/>
              </a:solidFill>
              <a:effectLst/>
              <a:latin typeface="+mn-lt"/>
              <a:ea typeface="+mn-ea"/>
              <a:cs typeface="+mn-cs"/>
            </a:rPr>
            <a:t>となった。結果として単年度では</a:t>
          </a:r>
          <a:r>
            <a:rPr kumimoji="1" lang="en-US" altLang="ja-JP" sz="900">
              <a:solidFill>
                <a:schemeClr val="dk1"/>
              </a:solidFill>
              <a:effectLst/>
              <a:latin typeface="+mn-lt"/>
              <a:ea typeface="+mn-ea"/>
              <a:cs typeface="+mn-cs"/>
            </a:rPr>
            <a:t>0.005</a:t>
          </a:r>
          <a:r>
            <a:rPr kumimoji="1" lang="ja-JP" altLang="ja-JP" sz="900">
              <a:solidFill>
                <a:schemeClr val="dk1"/>
              </a:solidFill>
              <a:effectLst/>
              <a:latin typeface="+mn-lt"/>
              <a:ea typeface="+mn-ea"/>
              <a:cs typeface="+mn-cs"/>
            </a:rPr>
            <a:t>ポイント上昇の</a:t>
          </a:r>
          <a:r>
            <a:rPr kumimoji="1" lang="en-US" altLang="ja-JP" sz="900">
              <a:solidFill>
                <a:schemeClr val="dk1"/>
              </a:solidFill>
              <a:effectLst/>
              <a:latin typeface="+mn-lt"/>
              <a:ea typeface="+mn-ea"/>
              <a:cs typeface="+mn-cs"/>
            </a:rPr>
            <a:t>0.744</a:t>
          </a:r>
          <a:r>
            <a:rPr kumimoji="1" lang="ja-JP" altLang="ja-JP" sz="900">
              <a:solidFill>
                <a:schemeClr val="dk1"/>
              </a:solidFill>
              <a:effectLst/>
              <a:latin typeface="+mn-lt"/>
              <a:ea typeface="+mn-ea"/>
              <a:cs typeface="+mn-cs"/>
            </a:rPr>
            <a:t>となり、</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ヵ年平均においても、</a:t>
          </a:r>
          <a:r>
            <a:rPr kumimoji="1" lang="en-US" altLang="ja-JP" sz="900">
              <a:solidFill>
                <a:schemeClr val="dk1"/>
              </a:solidFill>
              <a:effectLst/>
              <a:latin typeface="+mn-lt"/>
              <a:ea typeface="+mn-ea"/>
              <a:cs typeface="+mn-cs"/>
            </a:rPr>
            <a:t>0.016</a:t>
          </a:r>
          <a:r>
            <a:rPr kumimoji="1" lang="ja-JP" altLang="ja-JP" sz="900">
              <a:solidFill>
                <a:schemeClr val="dk1"/>
              </a:solidFill>
              <a:effectLst/>
              <a:latin typeface="+mn-lt"/>
              <a:ea typeface="+mn-ea"/>
              <a:cs typeface="+mn-cs"/>
            </a:rPr>
            <a:t>ポイント上昇の</a:t>
          </a:r>
          <a:r>
            <a:rPr kumimoji="1" lang="en-US" altLang="ja-JP" sz="900">
              <a:solidFill>
                <a:schemeClr val="dk1"/>
              </a:solidFill>
              <a:effectLst/>
              <a:latin typeface="+mn-lt"/>
              <a:ea typeface="+mn-ea"/>
              <a:cs typeface="+mn-cs"/>
            </a:rPr>
            <a:t>0.727</a:t>
          </a:r>
          <a:r>
            <a:rPr kumimoji="1" lang="ja-JP" altLang="ja-JP" sz="900">
              <a:solidFill>
                <a:schemeClr val="dk1"/>
              </a:solidFill>
              <a:effectLst/>
              <a:latin typeface="+mn-lt"/>
              <a:ea typeface="+mn-ea"/>
              <a:cs typeface="+mn-cs"/>
            </a:rPr>
            <a:t>となった。</a:t>
          </a:r>
          <a:endParaRPr lang="ja-JP" altLang="ja-JP" sz="1050">
            <a:effectLst/>
          </a:endParaRPr>
        </a:p>
        <a:p>
          <a:r>
            <a:rPr kumimoji="1" lang="ja-JP" altLang="ja-JP" sz="900">
              <a:solidFill>
                <a:schemeClr val="dk1"/>
              </a:solidFill>
              <a:effectLst/>
              <a:latin typeface="+mn-lt"/>
              <a:ea typeface="+mn-ea"/>
              <a:cs typeface="+mn-cs"/>
            </a:rPr>
            <a:t>　今後も動向を注視し、課税適正・徴収強化等による歳入の確保をはじめ、歳出抑制など、不断の行政改革を続けて行くことにより、財政基盤の強化を図って行く。</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38805</xdr:rowOff>
    </xdr:to>
    <xdr:cxnSp macro="">
      <xdr:nvCxnSpPr>
        <xdr:cNvPr id="68" name="直線コネクタ 67"/>
        <xdr:cNvCxnSpPr/>
      </xdr:nvCxnSpPr>
      <xdr:spPr>
        <a:xfrm flipV="1">
          <a:off x="4114800" y="721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38805</xdr:rowOff>
    </xdr:from>
    <xdr:to>
      <xdr:col>6</xdr:col>
      <xdr:colOff>0</xdr:colOff>
      <xdr:row>42</xdr:row>
      <xdr:rowOff>52211</xdr:rowOff>
    </xdr:to>
    <xdr:cxnSp macro="">
      <xdr:nvCxnSpPr>
        <xdr:cNvPr id="71" name="直線コネクタ 70"/>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52211</xdr:rowOff>
    </xdr:to>
    <xdr:cxnSp macro="">
      <xdr:nvCxnSpPr>
        <xdr:cNvPr id="74" name="直線コネクタ 73"/>
        <xdr:cNvCxnSpPr/>
      </xdr:nvCxnSpPr>
      <xdr:spPr>
        <a:xfrm>
          <a:off x="2336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42</xdr:row>
      <xdr:rowOff>25400</xdr:rowOff>
    </xdr:to>
    <xdr:cxnSp macro="">
      <xdr:nvCxnSpPr>
        <xdr:cNvPr id="77" name="直線コネクタ 76"/>
        <xdr:cNvCxnSpPr/>
      </xdr:nvCxnSpPr>
      <xdr:spPr>
        <a:xfrm>
          <a:off x="1447800" y="71726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8"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159455</xdr:rowOff>
    </xdr:from>
    <xdr:to>
      <xdr:col>6</xdr:col>
      <xdr:colOff>50800</xdr:colOff>
      <xdr:row>42</xdr:row>
      <xdr:rowOff>89605</xdr:rowOff>
    </xdr:to>
    <xdr:sp macro="" textlink="">
      <xdr:nvSpPr>
        <xdr:cNvPr id="89" name="円/楕円 88"/>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99782</xdr:rowOff>
    </xdr:from>
    <xdr:ext cx="736600" cy="259045"/>
    <xdr:sp macro="" textlink="">
      <xdr:nvSpPr>
        <xdr:cNvPr id="90" name="テキスト ボックス 89"/>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92" name="テキスト ボックス 91"/>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福祉の充実を町政の中心施策の一つに掲げ、次世代育成クーポンを始めとする単独施策を推進していることから補助費</a:t>
          </a:r>
          <a:r>
            <a:rPr kumimoji="1" lang="ja-JP" altLang="en-US" sz="105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は類似団体と比較しても依然として高水準で推移している。</a:t>
          </a:r>
          <a:endParaRPr lang="ja-JP" altLang="ja-JP" sz="1200">
            <a:effectLst/>
          </a:endParaRPr>
        </a:p>
        <a:p>
          <a:r>
            <a:rPr kumimoji="1" lang="ja-JP" altLang="ja-JP"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年度においては、</a:t>
          </a:r>
          <a:r>
            <a:rPr kumimoji="1" lang="ja-JP" altLang="en-US" sz="1050">
              <a:solidFill>
                <a:schemeClr val="dk1"/>
              </a:solidFill>
              <a:effectLst/>
              <a:latin typeface="+mn-lt"/>
              <a:ea typeface="+mn-ea"/>
              <a:cs typeface="+mn-cs"/>
            </a:rPr>
            <a:t>高齢者元気で健康に長生き医療費助成制度の開始等による補助費等の増加、保育所の新設等による扶助費の増加</a:t>
          </a:r>
          <a:r>
            <a:rPr kumimoji="1" lang="ja-JP" altLang="ja-JP" sz="1050">
              <a:solidFill>
                <a:schemeClr val="dk1"/>
              </a:solidFill>
              <a:effectLst/>
              <a:latin typeface="+mn-lt"/>
              <a:ea typeface="+mn-ea"/>
              <a:cs typeface="+mn-cs"/>
            </a:rPr>
            <a:t>により、経常経費充当一般財源は約</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3000</a:t>
          </a:r>
          <a:r>
            <a:rPr kumimoji="1" lang="ja-JP" altLang="ja-JP" sz="1050">
              <a:solidFill>
                <a:schemeClr val="dk1"/>
              </a:solidFill>
              <a:effectLst/>
              <a:latin typeface="+mn-lt"/>
              <a:ea typeface="+mn-ea"/>
              <a:cs typeface="+mn-cs"/>
            </a:rPr>
            <a:t>万円の</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となったが、</a:t>
          </a:r>
          <a:r>
            <a:rPr kumimoji="1" lang="ja-JP" altLang="en-US" sz="1050">
              <a:solidFill>
                <a:schemeClr val="dk1"/>
              </a:solidFill>
              <a:effectLst/>
              <a:latin typeface="+mn-lt"/>
              <a:ea typeface="+mn-ea"/>
              <a:cs typeface="+mn-cs"/>
            </a:rPr>
            <a:t>地方消費税交付金、</a:t>
          </a:r>
          <a:r>
            <a:rPr kumimoji="1" lang="ja-JP" altLang="ja-JP" sz="1050">
              <a:solidFill>
                <a:schemeClr val="dk1"/>
              </a:solidFill>
              <a:effectLst/>
              <a:latin typeface="+mn-lt"/>
              <a:ea typeface="+mn-ea"/>
              <a:cs typeface="+mn-cs"/>
            </a:rPr>
            <a:t>普通交付税の大幅な</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により、経常一般財源</a:t>
          </a:r>
          <a:r>
            <a:rPr kumimoji="1" lang="ja-JP" altLang="en-US" sz="1050">
              <a:solidFill>
                <a:schemeClr val="dk1"/>
              </a:solidFill>
              <a:effectLst/>
              <a:latin typeface="+mn-lt"/>
              <a:ea typeface="+mn-ea"/>
              <a:cs typeface="+mn-cs"/>
            </a:rPr>
            <a:t>についても</a:t>
          </a:r>
          <a:r>
            <a:rPr kumimoji="1" lang="ja-JP" altLang="ja-JP" sz="1050">
              <a:solidFill>
                <a:schemeClr val="dk1"/>
              </a:solidFill>
              <a:effectLst/>
              <a:latin typeface="+mn-lt"/>
              <a:ea typeface="+mn-ea"/>
              <a:cs typeface="+mn-cs"/>
            </a:rPr>
            <a:t>、約</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2000</a:t>
          </a:r>
          <a:r>
            <a:rPr kumimoji="1" lang="ja-JP" altLang="ja-JP" sz="1050">
              <a:solidFill>
                <a:schemeClr val="dk1"/>
              </a:solidFill>
              <a:effectLst/>
              <a:latin typeface="+mn-lt"/>
              <a:ea typeface="+mn-ea"/>
              <a:cs typeface="+mn-cs"/>
            </a:rPr>
            <a:t>万円の</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となった。</a:t>
          </a:r>
          <a:endParaRPr lang="ja-JP" altLang="ja-JP" sz="1200">
            <a:effectLst/>
          </a:endParaRPr>
        </a:p>
        <a:p>
          <a:r>
            <a:rPr kumimoji="1" lang="ja-JP" altLang="ja-JP" sz="1050">
              <a:solidFill>
                <a:schemeClr val="dk1"/>
              </a:solidFill>
              <a:effectLst/>
              <a:latin typeface="+mn-lt"/>
              <a:ea typeface="+mn-ea"/>
              <a:cs typeface="+mn-cs"/>
            </a:rPr>
            <a:t>　このことから前年度対比</a:t>
          </a:r>
          <a:r>
            <a:rPr kumimoji="1" lang="en-US" altLang="ja-JP" sz="1050">
              <a:solidFill>
                <a:schemeClr val="dk1"/>
              </a:solidFill>
              <a:effectLst/>
              <a:latin typeface="+mn-lt"/>
              <a:ea typeface="+mn-ea"/>
              <a:cs typeface="+mn-cs"/>
            </a:rPr>
            <a:t>0.1</a:t>
          </a:r>
          <a:r>
            <a:rPr kumimoji="1" lang="ja-JP" altLang="ja-JP" sz="1050">
              <a:solidFill>
                <a:schemeClr val="dk1"/>
              </a:solidFill>
              <a:effectLst/>
              <a:latin typeface="+mn-lt"/>
              <a:ea typeface="+mn-ea"/>
              <a:cs typeface="+mn-cs"/>
            </a:rPr>
            <a:t>ポイント上昇し、依然として高い数値となっている。</a:t>
          </a:r>
          <a:endParaRPr lang="ja-JP" altLang="ja-JP" sz="1200">
            <a:effectLst/>
          </a:endParaRPr>
        </a:p>
        <a:p>
          <a:r>
            <a:rPr kumimoji="1" lang="ja-JP" altLang="ja-JP" sz="1050">
              <a:solidFill>
                <a:schemeClr val="dk1"/>
              </a:solidFill>
              <a:effectLst/>
              <a:latin typeface="+mn-lt"/>
              <a:ea typeface="+mn-ea"/>
              <a:cs typeface="+mn-cs"/>
            </a:rPr>
            <a:t>　今後も引き続き歳入確保に努め、事務事業の見直し、歳出抑制など不断の行政改革に取り組むことにより、柔軟性のある財政運営を図る。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17526</xdr:rowOff>
    </xdr:from>
    <xdr:to>
      <xdr:col>7</xdr:col>
      <xdr:colOff>152400</xdr:colOff>
      <xdr:row>65</xdr:row>
      <xdr:rowOff>19939</xdr:rowOff>
    </xdr:to>
    <xdr:cxnSp macro="">
      <xdr:nvCxnSpPr>
        <xdr:cNvPr id="129" name="直線コネクタ 128"/>
        <xdr:cNvCxnSpPr/>
      </xdr:nvCxnSpPr>
      <xdr:spPr>
        <a:xfrm>
          <a:off x="4114800" y="1116177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133477</xdr:rowOff>
    </xdr:from>
    <xdr:to>
      <xdr:col>6</xdr:col>
      <xdr:colOff>0</xdr:colOff>
      <xdr:row>65</xdr:row>
      <xdr:rowOff>17526</xdr:rowOff>
    </xdr:to>
    <xdr:cxnSp macro="">
      <xdr:nvCxnSpPr>
        <xdr:cNvPr id="132" name="直線コネクタ 131"/>
        <xdr:cNvCxnSpPr/>
      </xdr:nvCxnSpPr>
      <xdr:spPr>
        <a:xfrm>
          <a:off x="3225800" y="11106277"/>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133477</xdr:rowOff>
    </xdr:from>
    <xdr:to>
      <xdr:col>4</xdr:col>
      <xdr:colOff>482600</xdr:colOff>
      <xdr:row>65</xdr:row>
      <xdr:rowOff>7874</xdr:rowOff>
    </xdr:to>
    <xdr:cxnSp macro="">
      <xdr:nvCxnSpPr>
        <xdr:cNvPr id="135" name="直線コネクタ 134"/>
        <xdr:cNvCxnSpPr/>
      </xdr:nvCxnSpPr>
      <xdr:spPr>
        <a:xfrm flipV="1">
          <a:off x="2336800" y="1110627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7874</xdr:rowOff>
    </xdr:from>
    <xdr:to>
      <xdr:col>3</xdr:col>
      <xdr:colOff>279400</xdr:colOff>
      <xdr:row>65</xdr:row>
      <xdr:rowOff>63373</xdr:rowOff>
    </xdr:to>
    <xdr:cxnSp macro="">
      <xdr:nvCxnSpPr>
        <xdr:cNvPr id="138" name="直線コネクタ 137"/>
        <xdr:cNvCxnSpPr/>
      </xdr:nvCxnSpPr>
      <xdr:spPr>
        <a:xfrm flipV="1">
          <a:off x="1447800" y="1115212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140589</xdr:rowOff>
    </xdr:from>
    <xdr:to>
      <xdr:col>7</xdr:col>
      <xdr:colOff>203200</xdr:colOff>
      <xdr:row>65</xdr:row>
      <xdr:rowOff>70739</xdr:rowOff>
    </xdr:to>
    <xdr:sp macro="" textlink="">
      <xdr:nvSpPr>
        <xdr:cNvPr id="148" name="円/楕円 147"/>
        <xdr:cNvSpPr/>
      </xdr:nvSpPr>
      <xdr:spPr>
        <a:xfrm>
          <a:off x="49022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112666</xdr:rowOff>
    </xdr:from>
    <xdr:ext cx="762000" cy="259045"/>
    <xdr:sp macro="" textlink="">
      <xdr:nvSpPr>
        <xdr:cNvPr id="149" name="財政構造の弾力性該当値テキスト"/>
        <xdr:cNvSpPr txBox="1"/>
      </xdr:nvSpPr>
      <xdr:spPr>
        <a:xfrm>
          <a:off x="5041900" y="1108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138176</xdr:rowOff>
    </xdr:from>
    <xdr:to>
      <xdr:col>6</xdr:col>
      <xdr:colOff>50800</xdr:colOff>
      <xdr:row>65</xdr:row>
      <xdr:rowOff>68326</xdr:rowOff>
    </xdr:to>
    <xdr:sp macro="" textlink="">
      <xdr:nvSpPr>
        <xdr:cNvPr id="150" name="円/楕円 149"/>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53103</xdr:rowOff>
    </xdr:from>
    <xdr:ext cx="736600" cy="259045"/>
    <xdr:sp macro="" textlink="">
      <xdr:nvSpPr>
        <xdr:cNvPr id="151" name="テキスト ボックス 150"/>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82677</xdr:rowOff>
    </xdr:from>
    <xdr:to>
      <xdr:col>4</xdr:col>
      <xdr:colOff>533400</xdr:colOff>
      <xdr:row>65</xdr:row>
      <xdr:rowOff>12827</xdr:rowOff>
    </xdr:to>
    <xdr:sp macro="" textlink="">
      <xdr:nvSpPr>
        <xdr:cNvPr id="152" name="円/楕円 151"/>
        <xdr:cNvSpPr/>
      </xdr:nvSpPr>
      <xdr:spPr>
        <a:xfrm>
          <a:off x="3175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169054</xdr:rowOff>
    </xdr:from>
    <xdr:ext cx="762000" cy="259045"/>
    <xdr:sp macro="" textlink="">
      <xdr:nvSpPr>
        <xdr:cNvPr id="153" name="テキスト ボックス 152"/>
        <xdr:cNvSpPr txBox="1"/>
      </xdr:nvSpPr>
      <xdr:spPr>
        <a:xfrm>
          <a:off x="2844800" y="111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128524</xdr:rowOff>
    </xdr:from>
    <xdr:to>
      <xdr:col>3</xdr:col>
      <xdr:colOff>330200</xdr:colOff>
      <xdr:row>65</xdr:row>
      <xdr:rowOff>58674</xdr:rowOff>
    </xdr:to>
    <xdr:sp macro="" textlink="">
      <xdr:nvSpPr>
        <xdr:cNvPr id="154" name="円/楕円 153"/>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43451</xdr:rowOff>
    </xdr:from>
    <xdr:ext cx="762000" cy="259045"/>
    <xdr:sp macro="" textlink="">
      <xdr:nvSpPr>
        <xdr:cNvPr id="155" name="テキスト ボックス 154"/>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12573</xdr:rowOff>
    </xdr:from>
    <xdr:to>
      <xdr:col>2</xdr:col>
      <xdr:colOff>127000</xdr:colOff>
      <xdr:row>65</xdr:row>
      <xdr:rowOff>114173</xdr:rowOff>
    </xdr:to>
    <xdr:sp macro="" textlink="">
      <xdr:nvSpPr>
        <xdr:cNvPr id="156" name="円/楕円 155"/>
        <xdr:cNvSpPr/>
      </xdr:nvSpPr>
      <xdr:spPr>
        <a:xfrm>
          <a:off x="1397000" y="111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98950</xdr:rowOff>
    </xdr:from>
    <xdr:ext cx="762000" cy="259045"/>
    <xdr:sp macro="" textlink="">
      <xdr:nvSpPr>
        <xdr:cNvPr id="157" name="テキスト ボックス 156"/>
        <xdr:cNvSpPr txBox="1"/>
      </xdr:nvSpPr>
      <xdr:spPr>
        <a:xfrm>
          <a:off x="1066800" y="1124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[154,021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区画整理事業や政策効果等により人口は増加</a:t>
          </a:r>
          <a:r>
            <a:rPr kumimoji="1" lang="ja-JP" altLang="en-US" sz="1100">
              <a:solidFill>
                <a:schemeClr val="dk1"/>
              </a:solidFill>
              <a:effectLst/>
              <a:latin typeface="+mn-lt"/>
              <a:ea typeface="+mn-ea"/>
              <a:cs typeface="+mn-cs"/>
            </a:rPr>
            <a:t>をたどって来たが、</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年度からは横ばいとなっている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ヵ年の動向としては、人事管理による人件費の減少、行政需要の増加に伴う事務費の増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による物件費の増加により、全体として大きな増減は見受けられない。</a:t>
          </a:r>
          <a:endParaRPr lang="ja-JP" altLang="ja-JP" sz="1400">
            <a:effectLst/>
          </a:endParaRPr>
        </a:p>
        <a:p>
          <a:r>
            <a:rPr kumimoji="1" lang="ja-JP" altLang="ja-JP" sz="1100">
              <a:solidFill>
                <a:schemeClr val="dk1"/>
              </a:solidFill>
              <a:effectLst/>
              <a:latin typeface="+mn-lt"/>
              <a:ea typeface="+mn-ea"/>
              <a:cs typeface="+mn-cs"/>
            </a:rPr>
            <a:t>　前年度比として、人件費は退職不補充による人員の削減努力を行っているが</a:t>
          </a:r>
          <a:r>
            <a:rPr kumimoji="1" lang="ja-JP" altLang="en-US" sz="1100">
              <a:solidFill>
                <a:schemeClr val="dk1"/>
              </a:solidFill>
              <a:effectLst/>
              <a:latin typeface="+mn-lt"/>
              <a:ea typeface="+mn-ea"/>
              <a:cs typeface="+mn-cs"/>
            </a:rPr>
            <a:t>ほぼ横ばいであり</a:t>
          </a:r>
          <a:r>
            <a:rPr kumimoji="1" lang="ja-JP" altLang="ja-JP" sz="1100">
              <a:solidFill>
                <a:schemeClr val="dk1"/>
              </a:solidFill>
              <a:effectLst/>
              <a:latin typeface="+mn-lt"/>
              <a:ea typeface="+mn-ea"/>
              <a:cs typeface="+mn-cs"/>
            </a:rPr>
            <a:t>、依然として類似団体比較では高い状況にある。</a:t>
          </a:r>
          <a:endParaRPr lang="ja-JP" altLang="ja-JP" sz="1400">
            <a:effectLst/>
          </a:endParaRPr>
        </a:p>
        <a:p>
          <a:r>
            <a:rPr kumimoji="1" lang="ja-JP" altLang="ja-JP" sz="1100">
              <a:solidFill>
                <a:schemeClr val="dk1"/>
              </a:solidFill>
              <a:effectLst/>
              <a:latin typeface="+mn-lt"/>
              <a:ea typeface="+mn-ea"/>
              <a:cs typeface="+mn-cs"/>
            </a:rPr>
            <a:t>　物件費については、</a:t>
          </a:r>
          <a:r>
            <a:rPr kumimoji="1" lang="ja-JP" altLang="en-US" sz="1100">
              <a:solidFill>
                <a:schemeClr val="dk1"/>
              </a:solidFill>
              <a:effectLst/>
              <a:latin typeface="+mn-lt"/>
              <a:ea typeface="+mn-ea"/>
              <a:cs typeface="+mn-cs"/>
            </a:rPr>
            <a:t>社会保障・税番号制度に係るシステム改修委託料</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が主な要因であり、維持補修費では、除雪作業委託料</a:t>
          </a:r>
          <a:r>
            <a:rPr kumimoji="1" lang="ja-JP" altLang="en-US" sz="1100">
              <a:solidFill>
                <a:schemeClr val="dk1"/>
              </a:solidFill>
              <a:effectLst/>
              <a:latin typeface="+mn-lt"/>
              <a:ea typeface="+mn-ea"/>
              <a:cs typeface="+mn-cs"/>
            </a:rPr>
            <a:t>が増加したことで微増したもののほぼ横ばいとなった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全体としては物件費の増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の影響が前年度比増加の主な要因となっている。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155964</xdr:rowOff>
    </xdr:from>
    <xdr:to>
      <xdr:col>7</xdr:col>
      <xdr:colOff>152400</xdr:colOff>
      <xdr:row>84</xdr:row>
      <xdr:rowOff>710</xdr:rowOff>
    </xdr:to>
    <xdr:cxnSp macro="">
      <xdr:nvCxnSpPr>
        <xdr:cNvPr id="190" name="直線コネクタ 189"/>
        <xdr:cNvCxnSpPr/>
      </xdr:nvCxnSpPr>
      <xdr:spPr>
        <a:xfrm>
          <a:off x="4114800" y="14386314"/>
          <a:ext cx="8382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151206</xdr:rowOff>
    </xdr:from>
    <xdr:to>
      <xdr:col>6</xdr:col>
      <xdr:colOff>0</xdr:colOff>
      <xdr:row>83</xdr:row>
      <xdr:rowOff>155964</xdr:rowOff>
    </xdr:to>
    <xdr:cxnSp macro="">
      <xdr:nvCxnSpPr>
        <xdr:cNvPr id="193" name="直線コネクタ 192"/>
        <xdr:cNvCxnSpPr/>
      </xdr:nvCxnSpPr>
      <xdr:spPr>
        <a:xfrm>
          <a:off x="3225800" y="14381556"/>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140917</xdr:rowOff>
    </xdr:from>
    <xdr:to>
      <xdr:col>4</xdr:col>
      <xdr:colOff>482600</xdr:colOff>
      <xdr:row>83</xdr:row>
      <xdr:rowOff>151206</xdr:rowOff>
    </xdr:to>
    <xdr:cxnSp macro="">
      <xdr:nvCxnSpPr>
        <xdr:cNvPr id="196" name="直線コネクタ 195"/>
        <xdr:cNvCxnSpPr/>
      </xdr:nvCxnSpPr>
      <xdr:spPr>
        <a:xfrm>
          <a:off x="2336800" y="14371267"/>
          <a:ext cx="8890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140917</xdr:rowOff>
    </xdr:from>
    <xdr:to>
      <xdr:col>3</xdr:col>
      <xdr:colOff>279400</xdr:colOff>
      <xdr:row>84</xdr:row>
      <xdr:rowOff>28682</xdr:rowOff>
    </xdr:to>
    <xdr:cxnSp macro="">
      <xdr:nvCxnSpPr>
        <xdr:cNvPr id="199" name="直線コネクタ 198"/>
        <xdr:cNvCxnSpPr/>
      </xdr:nvCxnSpPr>
      <xdr:spPr>
        <a:xfrm flipV="1">
          <a:off x="1447800" y="14371267"/>
          <a:ext cx="889000" cy="5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121360</xdr:rowOff>
    </xdr:from>
    <xdr:to>
      <xdr:col>7</xdr:col>
      <xdr:colOff>203200</xdr:colOff>
      <xdr:row>84</xdr:row>
      <xdr:rowOff>51510</xdr:rowOff>
    </xdr:to>
    <xdr:sp macro="" textlink="">
      <xdr:nvSpPr>
        <xdr:cNvPr id="209" name="円/楕円 208"/>
        <xdr:cNvSpPr/>
      </xdr:nvSpPr>
      <xdr:spPr>
        <a:xfrm>
          <a:off x="4902200" y="1435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93437</xdr:rowOff>
    </xdr:from>
    <xdr:ext cx="762000" cy="259045"/>
    <xdr:sp macro="" textlink="">
      <xdr:nvSpPr>
        <xdr:cNvPr id="210" name="人件費・物件費等の状況該当値テキスト"/>
        <xdr:cNvSpPr txBox="1"/>
      </xdr:nvSpPr>
      <xdr:spPr>
        <a:xfrm>
          <a:off x="5041900" y="1432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154,021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105164</xdr:rowOff>
    </xdr:from>
    <xdr:to>
      <xdr:col>6</xdr:col>
      <xdr:colOff>50800</xdr:colOff>
      <xdr:row>84</xdr:row>
      <xdr:rowOff>35314</xdr:rowOff>
    </xdr:to>
    <xdr:sp macro="" textlink="">
      <xdr:nvSpPr>
        <xdr:cNvPr id="211" name="円/楕円 210"/>
        <xdr:cNvSpPr/>
      </xdr:nvSpPr>
      <xdr:spPr>
        <a:xfrm>
          <a:off x="4064000" y="143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20091</xdr:rowOff>
    </xdr:from>
    <xdr:ext cx="736600" cy="259045"/>
    <xdr:sp macro="" textlink="">
      <xdr:nvSpPr>
        <xdr:cNvPr id="212" name="テキスト ボックス 211"/>
        <xdr:cNvSpPr txBox="1"/>
      </xdr:nvSpPr>
      <xdr:spPr>
        <a:xfrm>
          <a:off x="3733800" y="14421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152,343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100406</xdr:rowOff>
    </xdr:from>
    <xdr:to>
      <xdr:col>4</xdr:col>
      <xdr:colOff>533400</xdr:colOff>
      <xdr:row>84</xdr:row>
      <xdr:rowOff>30556</xdr:rowOff>
    </xdr:to>
    <xdr:sp macro="" textlink="">
      <xdr:nvSpPr>
        <xdr:cNvPr id="213" name="円/楕円 212"/>
        <xdr:cNvSpPr/>
      </xdr:nvSpPr>
      <xdr:spPr>
        <a:xfrm>
          <a:off x="3175000" y="1433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15333</xdr:rowOff>
    </xdr:from>
    <xdr:ext cx="762000" cy="259045"/>
    <xdr:sp macro="" textlink="">
      <xdr:nvSpPr>
        <xdr:cNvPr id="214" name="テキスト ボックス 213"/>
        <xdr:cNvSpPr txBox="1"/>
      </xdr:nvSpPr>
      <xdr:spPr>
        <a:xfrm>
          <a:off x="2844800" y="1441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151,850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90117</xdr:rowOff>
    </xdr:from>
    <xdr:to>
      <xdr:col>3</xdr:col>
      <xdr:colOff>330200</xdr:colOff>
      <xdr:row>84</xdr:row>
      <xdr:rowOff>20267</xdr:rowOff>
    </xdr:to>
    <xdr:sp macro="" textlink="">
      <xdr:nvSpPr>
        <xdr:cNvPr id="215" name="円/楕円 214"/>
        <xdr:cNvSpPr/>
      </xdr:nvSpPr>
      <xdr:spPr>
        <a:xfrm>
          <a:off x="2286000" y="143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5044</xdr:rowOff>
    </xdr:from>
    <xdr:ext cx="762000" cy="259045"/>
    <xdr:sp macro="" textlink="">
      <xdr:nvSpPr>
        <xdr:cNvPr id="216" name="テキスト ボックス 215"/>
        <xdr:cNvSpPr txBox="1"/>
      </xdr:nvSpPr>
      <xdr:spPr>
        <a:xfrm>
          <a:off x="1955800" y="144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150,784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149332</xdr:rowOff>
    </xdr:from>
    <xdr:to>
      <xdr:col>2</xdr:col>
      <xdr:colOff>127000</xdr:colOff>
      <xdr:row>84</xdr:row>
      <xdr:rowOff>79482</xdr:rowOff>
    </xdr:to>
    <xdr:sp macro="" textlink="">
      <xdr:nvSpPr>
        <xdr:cNvPr id="217" name="円/楕円 216"/>
        <xdr:cNvSpPr/>
      </xdr:nvSpPr>
      <xdr:spPr>
        <a:xfrm>
          <a:off x="1397000" y="1437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64259</xdr:rowOff>
    </xdr:from>
    <xdr:ext cx="762000" cy="259045"/>
    <xdr:sp macro="" textlink="">
      <xdr:nvSpPr>
        <xdr:cNvPr id="218" name="テキスト ボックス 217"/>
        <xdr:cNvSpPr txBox="1"/>
      </xdr:nvSpPr>
      <xdr:spPr>
        <a:xfrm>
          <a:off x="1066800" y="1446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都表に準じた給料表を適用しており、行政改革の取り組みとして継続的に見直し・対策を講じている。</a:t>
          </a:r>
          <a:endParaRPr lang="ja-JP" altLang="ja-JP" sz="1400">
            <a:effectLst/>
          </a:endParaRPr>
        </a:p>
        <a:p>
          <a:r>
            <a:rPr kumimoji="1" lang="ja-JP" altLang="ja-JP" sz="1100">
              <a:solidFill>
                <a:schemeClr val="dk1"/>
              </a:solidFill>
              <a:effectLst/>
              <a:latin typeface="+mn-lt"/>
              <a:ea typeface="+mn-ea"/>
              <a:cs typeface="+mn-cs"/>
            </a:rPr>
            <a:t>　具体的には、給料４％削減（</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）を実施し、さらに昇給抑制（</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）を合わせて行った。また、地域手当についても</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年度に見直し、削減を実施している。今後も、定員管理を含めさらに適正な人事管理に努めていく。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88295</xdr:rowOff>
    </xdr:from>
    <xdr:to>
      <xdr:col>24</xdr:col>
      <xdr:colOff>558800</xdr:colOff>
      <xdr:row>84</xdr:row>
      <xdr:rowOff>145748</xdr:rowOff>
    </xdr:to>
    <xdr:cxnSp macro="">
      <xdr:nvCxnSpPr>
        <xdr:cNvPr id="254" name="直線コネクタ 253"/>
        <xdr:cNvCxnSpPr/>
      </xdr:nvCxnSpPr>
      <xdr:spPr>
        <a:xfrm>
          <a:off x="16179800" y="144900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85</xdr:row>
      <xdr:rowOff>31750</xdr:rowOff>
    </xdr:to>
    <xdr:cxnSp macro="">
      <xdr:nvCxnSpPr>
        <xdr:cNvPr id="257" name="直線コネクタ 256"/>
        <xdr:cNvCxnSpPr/>
      </xdr:nvCxnSpPr>
      <xdr:spPr>
        <a:xfrm flipV="1">
          <a:off x="15290800" y="144900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90</xdr:row>
      <xdr:rowOff>116718</xdr:rowOff>
    </xdr:to>
    <xdr:cxnSp macro="">
      <xdr:nvCxnSpPr>
        <xdr:cNvPr id="260" name="直線コネクタ 259"/>
        <xdr:cNvCxnSpPr/>
      </xdr:nvCxnSpPr>
      <xdr:spPr>
        <a:xfrm flipV="1">
          <a:off x="14401800" y="14605000"/>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126291</xdr:rowOff>
    </xdr:from>
    <xdr:ext cx="762000" cy="259045"/>
    <xdr:sp macro="" textlink="">
      <xdr:nvSpPr>
        <xdr:cNvPr id="262" name="テキスト ボックス 261"/>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90</xdr:row>
      <xdr:rowOff>116718</xdr:rowOff>
    </xdr:to>
    <xdr:cxnSp macro="">
      <xdr:nvCxnSpPr>
        <xdr:cNvPr id="263" name="直線コネクタ 262"/>
        <xdr:cNvCxnSpPr/>
      </xdr:nvCxnSpPr>
      <xdr:spPr>
        <a:xfrm>
          <a:off x="13512800" y="15294429"/>
          <a:ext cx="8890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165298</xdr:rowOff>
    </xdr:from>
    <xdr:ext cx="762000" cy="259045"/>
    <xdr:sp macro="" textlink="">
      <xdr:nvSpPr>
        <xdr:cNvPr id="265" name="テキスト ボックス 264"/>
        <xdr:cNvSpPr txBox="1"/>
      </xdr:nvSpPr>
      <xdr:spPr>
        <a:xfrm>
          <a:off x="14020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3" name="円/楕円 272"/>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111475</xdr:rowOff>
    </xdr:from>
    <xdr:ext cx="762000" cy="259045"/>
    <xdr:sp macro="" textlink="">
      <xdr:nvSpPr>
        <xdr:cNvPr id="274" name="給与水準   （国との比較）該当値テキスト"/>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5" name="円/楕円 274"/>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149272</xdr:rowOff>
    </xdr:from>
    <xdr:ext cx="736600" cy="259045"/>
    <xdr:sp macro="" textlink="">
      <xdr:nvSpPr>
        <xdr:cNvPr id="276" name="テキスト ボックス 275"/>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7" name="円/楕円 276"/>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8" name="テキスト ボックス 277"/>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65918</xdr:rowOff>
    </xdr:from>
    <xdr:to>
      <xdr:col>21</xdr:col>
      <xdr:colOff>50800</xdr:colOff>
      <xdr:row>90</xdr:row>
      <xdr:rowOff>167518</xdr:rowOff>
    </xdr:to>
    <xdr:sp macro="" textlink="">
      <xdr:nvSpPr>
        <xdr:cNvPr id="279" name="円/楕円 278"/>
        <xdr:cNvSpPr/>
      </xdr:nvSpPr>
      <xdr:spPr>
        <a:xfrm>
          <a:off x="14351000" y="15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152295</xdr:rowOff>
    </xdr:from>
    <xdr:ext cx="762000" cy="259045"/>
    <xdr:sp macro="" textlink="">
      <xdr:nvSpPr>
        <xdr:cNvPr id="280" name="テキスト ボックス 279"/>
        <xdr:cNvSpPr txBox="1"/>
      </xdr:nvSpPr>
      <xdr:spPr>
        <a:xfrm>
          <a:off x="14020800" y="155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1" name="円/楕円 280"/>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96356</xdr:rowOff>
    </xdr:from>
    <xdr:ext cx="762000" cy="259045"/>
    <xdr:sp macro="" textlink="">
      <xdr:nvSpPr>
        <xdr:cNvPr id="282" name="テキスト ボックス 281"/>
        <xdr:cNvSpPr txBox="1"/>
      </xdr:nvSpPr>
      <xdr:spPr>
        <a:xfrm>
          <a:off x="13131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行政需要の増加、積極的な政策展開に伴い平成当初から数年間で職員数は大幅に増加した。退職不補充、第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セクターへの派遣により現在の比較において類似団体を下回る数値となった。今後も適切な定員管理計画の推進に努めていく。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45841</xdr:rowOff>
    </xdr:from>
    <xdr:to>
      <xdr:col>24</xdr:col>
      <xdr:colOff>558800</xdr:colOff>
      <xdr:row>61</xdr:row>
      <xdr:rowOff>68822</xdr:rowOff>
    </xdr:to>
    <xdr:cxnSp macro="">
      <xdr:nvCxnSpPr>
        <xdr:cNvPr id="319" name="直線コネクタ 318"/>
        <xdr:cNvCxnSpPr/>
      </xdr:nvCxnSpPr>
      <xdr:spPr>
        <a:xfrm>
          <a:off x="16179800" y="1050429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45841</xdr:rowOff>
    </xdr:from>
    <xdr:to>
      <xdr:col>23</xdr:col>
      <xdr:colOff>406400</xdr:colOff>
      <xdr:row>61</xdr:row>
      <xdr:rowOff>45841</xdr:rowOff>
    </xdr:to>
    <xdr:cxnSp macro="">
      <xdr:nvCxnSpPr>
        <xdr:cNvPr id="322" name="直線コネクタ 321"/>
        <xdr:cNvCxnSpPr/>
      </xdr:nvCxnSpPr>
      <xdr:spPr>
        <a:xfrm>
          <a:off x="15290800" y="105042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45841</xdr:rowOff>
    </xdr:from>
    <xdr:to>
      <xdr:col>22</xdr:col>
      <xdr:colOff>203200</xdr:colOff>
      <xdr:row>61</xdr:row>
      <xdr:rowOff>90654</xdr:rowOff>
    </xdr:to>
    <xdr:cxnSp macro="">
      <xdr:nvCxnSpPr>
        <xdr:cNvPr id="325" name="直線コネクタ 324"/>
        <xdr:cNvCxnSpPr/>
      </xdr:nvCxnSpPr>
      <xdr:spPr>
        <a:xfrm flipV="1">
          <a:off x="14401800" y="1050429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90654</xdr:rowOff>
    </xdr:from>
    <xdr:to>
      <xdr:col>21</xdr:col>
      <xdr:colOff>0</xdr:colOff>
      <xdr:row>61</xdr:row>
      <xdr:rowOff>98697</xdr:rowOff>
    </xdr:to>
    <xdr:cxnSp macro="">
      <xdr:nvCxnSpPr>
        <xdr:cNvPr id="328" name="直線コネクタ 327"/>
        <xdr:cNvCxnSpPr/>
      </xdr:nvCxnSpPr>
      <xdr:spPr>
        <a:xfrm flipV="1">
          <a:off x="13512800" y="105491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18022</xdr:rowOff>
    </xdr:from>
    <xdr:to>
      <xdr:col>24</xdr:col>
      <xdr:colOff>609600</xdr:colOff>
      <xdr:row>61</xdr:row>
      <xdr:rowOff>119622</xdr:rowOff>
    </xdr:to>
    <xdr:sp macro="" textlink="">
      <xdr:nvSpPr>
        <xdr:cNvPr id="338" name="円/楕円 337"/>
        <xdr:cNvSpPr/>
      </xdr:nvSpPr>
      <xdr:spPr>
        <a:xfrm>
          <a:off x="169672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34549</xdr:rowOff>
    </xdr:from>
    <xdr:ext cx="762000" cy="259045"/>
    <xdr:sp macro="" textlink="">
      <xdr:nvSpPr>
        <xdr:cNvPr id="339" name="定員管理の状況該当値テキスト"/>
        <xdr:cNvSpPr txBox="1"/>
      </xdr:nvSpPr>
      <xdr:spPr>
        <a:xfrm>
          <a:off x="171069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166491</xdr:rowOff>
    </xdr:from>
    <xdr:to>
      <xdr:col>23</xdr:col>
      <xdr:colOff>457200</xdr:colOff>
      <xdr:row>61</xdr:row>
      <xdr:rowOff>96641</xdr:rowOff>
    </xdr:to>
    <xdr:sp macro="" textlink="">
      <xdr:nvSpPr>
        <xdr:cNvPr id="340" name="円/楕円 339"/>
        <xdr:cNvSpPr/>
      </xdr:nvSpPr>
      <xdr:spPr>
        <a:xfrm>
          <a:off x="16129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106818</xdr:rowOff>
    </xdr:from>
    <xdr:ext cx="736600" cy="259045"/>
    <xdr:sp macro="" textlink="">
      <xdr:nvSpPr>
        <xdr:cNvPr id="341" name="テキスト ボックス 340"/>
        <xdr:cNvSpPr txBox="1"/>
      </xdr:nvSpPr>
      <xdr:spPr>
        <a:xfrm>
          <a:off x="15798800" y="1022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166491</xdr:rowOff>
    </xdr:from>
    <xdr:to>
      <xdr:col>22</xdr:col>
      <xdr:colOff>254000</xdr:colOff>
      <xdr:row>61</xdr:row>
      <xdr:rowOff>96641</xdr:rowOff>
    </xdr:to>
    <xdr:sp macro="" textlink="">
      <xdr:nvSpPr>
        <xdr:cNvPr id="342" name="円/楕円 341"/>
        <xdr:cNvSpPr/>
      </xdr:nvSpPr>
      <xdr:spPr>
        <a:xfrm>
          <a:off x="15240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106818</xdr:rowOff>
    </xdr:from>
    <xdr:ext cx="762000" cy="259045"/>
    <xdr:sp macro="" textlink="">
      <xdr:nvSpPr>
        <xdr:cNvPr id="343" name="テキスト ボックス 342"/>
        <xdr:cNvSpPr txBox="1"/>
      </xdr:nvSpPr>
      <xdr:spPr>
        <a:xfrm>
          <a:off x="14909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39854</xdr:rowOff>
    </xdr:from>
    <xdr:to>
      <xdr:col>21</xdr:col>
      <xdr:colOff>50800</xdr:colOff>
      <xdr:row>61</xdr:row>
      <xdr:rowOff>141454</xdr:rowOff>
    </xdr:to>
    <xdr:sp macro="" textlink="">
      <xdr:nvSpPr>
        <xdr:cNvPr id="344" name="円/楕円 343"/>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151631</xdr:rowOff>
    </xdr:from>
    <xdr:ext cx="762000" cy="259045"/>
    <xdr:sp macro="" textlink="">
      <xdr:nvSpPr>
        <xdr:cNvPr id="345" name="テキスト ボックス 344"/>
        <xdr:cNvSpPr txBox="1"/>
      </xdr:nvSpPr>
      <xdr:spPr>
        <a:xfrm>
          <a:off x="14020800" y="102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47897</xdr:rowOff>
    </xdr:from>
    <xdr:to>
      <xdr:col>19</xdr:col>
      <xdr:colOff>533400</xdr:colOff>
      <xdr:row>61</xdr:row>
      <xdr:rowOff>149497</xdr:rowOff>
    </xdr:to>
    <xdr:sp macro="" textlink="">
      <xdr:nvSpPr>
        <xdr:cNvPr id="346" name="円/楕円 345"/>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159674</xdr:rowOff>
    </xdr:from>
    <xdr:ext cx="762000" cy="259045"/>
    <xdr:sp macro="" textlink="">
      <xdr:nvSpPr>
        <xdr:cNvPr id="347" name="テキスト ボックス 346"/>
        <xdr:cNvSpPr txBox="1"/>
      </xdr:nvSpPr>
      <xdr:spPr>
        <a:xfrm>
          <a:off x="13131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下水道会計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公債費に対する繰出金の増加</a:t>
          </a:r>
          <a:r>
            <a:rPr kumimoji="1" lang="ja-JP" altLang="ja-JP" sz="1100">
              <a:solidFill>
                <a:schemeClr val="dk1"/>
              </a:solidFill>
              <a:effectLst/>
              <a:latin typeface="+mn-lt"/>
              <a:ea typeface="+mn-ea"/>
              <a:cs typeface="+mn-cs"/>
            </a:rPr>
            <a:t>により単年度で</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今後は、元利償還額もピークを超えており、減少傾向が見込まれているが、引き続き公営企業会計、一部事務組合も含めより一層効率的かつ健全な運営に努め、適正範囲を維持していく。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111443</xdr:rowOff>
    </xdr:from>
    <xdr:to>
      <xdr:col>24</xdr:col>
      <xdr:colOff>558800</xdr:colOff>
      <xdr:row>39</xdr:row>
      <xdr:rowOff>117475</xdr:rowOff>
    </xdr:to>
    <xdr:cxnSp macro="">
      <xdr:nvCxnSpPr>
        <xdr:cNvPr id="377" name="直線コネクタ 376"/>
        <xdr:cNvCxnSpPr/>
      </xdr:nvCxnSpPr>
      <xdr:spPr>
        <a:xfrm flipV="1">
          <a:off x="16179800" y="679799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39</xdr:row>
      <xdr:rowOff>129540</xdr:rowOff>
    </xdr:to>
    <xdr:cxnSp macro="">
      <xdr:nvCxnSpPr>
        <xdr:cNvPr id="380" name="直線コネクタ 379"/>
        <xdr:cNvCxnSpPr/>
      </xdr:nvCxnSpPr>
      <xdr:spPr>
        <a:xfrm flipV="1">
          <a:off x="15290800" y="68040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117475</xdr:rowOff>
    </xdr:from>
    <xdr:to>
      <xdr:col>22</xdr:col>
      <xdr:colOff>203200</xdr:colOff>
      <xdr:row>39</xdr:row>
      <xdr:rowOff>129540</xdr:rowOff>
    </xdr:to>
    <xdr:cxnSp macro="">
      <xdr:nvCxnSpPr>
        <xdr:cNvPr id="383" name="直線コネクタ 382"/>
        <xdr:cNvCxnSpPr/>
      </xdr:nvCxnSpPr>
      <xdr:spPr>
        <a:xfrm>
          <a:off x="14401800" y="68040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111443</xdr:rowOff>
    </xdr:from>
    <xdr:to>
      <xdr:col>21</xdr:col>
      <xdr:colOff>0</xdr:colOff>
      <xdr:row>39</xdr:row>
      <xdr:rowOff>117475</xdr:rowOff>
    </xdr:to>
    <xdr:cxnSp macro="">
      <xdr:nvCxnSpPr>
        <xdr:cNvPr id="386" name="直線コネクタ 385"/>
        <xdr:cNvCxnSpPr/>
      </xdr:nvCxnSpPr>
      <xdr:spPr>
        <a:xfrm>
          <a:off x="13512800" y="67979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96" name="円/楕円 395"/>
        <xdr:cNvSpPr/>
      </xdr:nvSpPr>
      <xdr:spPr>
        <a:xfrm>
          <a:off x="169672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77170</xdr:rowOff>
    </xdr:from>
    <xdr:ext cx="762000" cy="259045"/>
    <xdr:sp macro="" textlink="">
      <xdr:nvSpPr>
        <xdr:cNvPr id="397" name="公債費負担の状況該当値テキスト"/>
        <xdr:cNvSpPr txBox="1"/>
      </xdr:nvSpPr>
      <xdr:spPr>
        <a:xfrm>
          <a:off x="17106900" y="65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398" name="円/楕円 397"/>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99" name="テキスト ボックス 398"/>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78740</xdr:rowOff>
    </xdr:from>
    <xdr:to>
      <xdr:col>22</xdr:col>
      <xdr:colOff>254000</xdr:colOff>
      <xdr:row>40</xdr:row>
      <xdr:rowOff>8890</xdr:rowOff>
    </xdr:to>
    <xdr:sp macro="" textlink="">
      <xdr:nvSpPr>
        <xdr:cNvPr id="400" name="円/楕円 399"/>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19067</xdr:rowOff>
    </xdr:from>
    <xdr:ext cx="762000" cy="259045"/>
    <xdr:sp macro="" textlink="">
      <xdr:nvSpPr>
        <xdr:cNvPr id="401" name="テキスト ボックス 400"/>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66675</xdr:rowOff>
    </xdr:from>
    <xdr:to>
      <xdr:col>21</xdr:col>
      <xdr:colOff>50800</xdr:colOff>
      <xdr:row>39</xdr:row>
      <xdr:rowOff>168275</xdr:rowOff>
    </xdr:to>
    <xdr:sp macro="" textlink="">
      <xdr:nvSpPr>
        <xdr:cNvPr id="402" name="円/楕円 401"/>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7002</xdr:rowOff>
    </xdr:from>
    <xdr:ext cx="762000" cy="259045"/>
    <xdr:sp macro="" textlink="">
      <xdr:nvSpPr>
        <xdr:cNvPr id="403" name="テキスト ボックス 402"/>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60643</xdr:rowOff>
    </xdr:from>
    <xdr:to>
      <xdr:col>19</xdr:col>
      <xdr:colOff>533400</xdr:colOff>
      <xdr:row>39</xdr:row>
      <xdr:rowOff>162243</xdr:rowOff>
    </xdr:to>
    <xdr:sp macro="" textlink="">
      <xdr:nvSpPr>
        <xdr:cNvPr id="404" name="円/楕円 403"/>
        <xdr:cNvSpPr/>
      </xdr:nvSpPr>
      <xdr:spPr>
        <a:xfrm>
          <a:off x="13462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970</xdr:rowOff>
    </xdr:from>
    <xdr:ext cx="762000" cy="259045"/>
    <xdr:sp macro="" textlink="">
      <xdr:nvSpPr>
        <xdr:cNvPr id="405" name="テキスト ボックス 404"/>
        <xdr:cNvSpPr txBox="1"/>
      </xdr:nvSpPr>
      <xdr:spPr>
        <a:xfrm>
          <a:off x="13131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事業債の残高が、普通会計及び下水道会計ともにピークを越えており、臨時財政対策債以外の通常事業債については、投資的事業の計画、財源調整に十分配慮し最小限の地方債活用に留めている。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年度は、下水道会計</a:t>
          </a:r>
          <a:r>
            <a:rPr kumimoji="1" lang="ja-JP" altLang="en-US" sz="1100">
              <a:solidFill>
                <a:schemeClr val="dk1"/>
              </a:solidFill>
              <a:effectLst/>
              <a:latin typeface="+mn-lt"/>
              <a:ea typeface="+mn-ea"/>
              <a:cs typeface="+mn-cs"/>
            </a:rPr>
            <a:t>の地方債残高</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基金保有額の増加、</a:t>
          </a:r>
          <a:r>
            <a:rPr kumimoji="1" lang="ja-JP" altLang="ja-JP" sz="1100">
              <a:solidFill>
                <a:schemeClr val="dk1"/>
              </a:solidFill>
              <a:effectLst/>
              <a:latin typeface="+mn-lt"/>
              <a:ea typeface="+mn-ea"/>
              <a:cs typeface="+mn-cs"/>
            </a:rPr>
            <a:t>標準財政規模の増などから</a:t>
          </a:r>
          <a:r>
            <a:rPr kumimoji="1" lang="en-US" altLang="ja-JP" sz="1100">
              <a:solidFill>
                <a:schemeClr val="dk1"/>
              </a:solidFill>
              <a:effectLst/>
              <a:latin typeface="+mn-lt"/>
              <a:ea typeface="+mn-ea"/>
              <a:cs typeface="+mn-cs"/>
            </a:rPr>
            <a:t>13.6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改善となった。引き続き、計画的な地方債活用に努め、土地開発公社土地代金の償還計画に沿った確実な履行や、公営企業、一部事務組合等の運営状況に留意するとともに計画的に基金の増加を図り、住民負担の軽減・世代間の公平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103886</xdr:rowOff>
    </xdr:from>
    <xdr:to>
      <xdr:col>24</xdr:col>
      <xdr:colOff>558800</xdr:colOff>
      <xdr:row>14</xdr:row>
      <xdr:rowOff>169520</xdr:rowOff>
    </xdr:to>
    <xdr:cxnSp macro="">
      <xdr:nvCxnSpPr>
        <xdr:cNvPr id="437" name="直線コネクタ 436"/>
        <xdr:cNvCxnSpPr/>
      </xdr:nvCxnSpPr>
      <xdr:spPr>
        <a:xfrm flipV="1">
          <a:off x="16179800" y="2504186"/>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8"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169520</xdr:rowOff>
    </xdr:from>
    <xdr:to>
      <xdr:col>23</xdr:col>
      <xdr:colOff>406400</xdr:colOff>
      <xdr:row>15</xdr:row>
      <xdr:rowOff>2413</xdr:rowOff>
    </xdr:to>
    <xdr:cxnSp macro="">
      <xdr:nvCxnSpPr>
        <xdr:cNvPr id="440" name="直線コネクタ 439"/>
        <xdr:cNvCxnSpPr/>
      </xdr:nvCxnSpPr>
      <xdr:spPr>
        <a:xfrm flipV="1">
          <a:off x="15290800" y="256982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149953</xdr:rowOff>
    </xdr:from>
    <xdr:ext cx="736600" cy="259045"/>
    <xdr:sp macro="" textlink="">
      <xdr:nvSpPr>
        <xdr:cNvPr id="442" name="テキスト ボックス 441"/>
        <xdr:cNvSpPr txBox="1"/>
      </xdr:nvSpPr>
      <xdr:spPr>
        <a:xfrm>
          <a:off x="15798800" y="272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2413</xdr:rowOff>
    </xdr:from>
    <xdr:to>
      <xdr:col>22</xdr:col>
      <xdr:colOff>203200</xdr:colOff>
      <xdr:row>15</xdr:row>
      <xdr:rowOff>84938</xdr:rowOff>
    </xdr:to>
    <xdr:cxnSp macro="">
      <xdr:nvCxnSpPr>
        <xdr:cNvPr id="443" name="直線コネクタ 442"/>
        <xdr:cNvCxnSpPr/>
      </xdr:nvCxnSpPr>
      <xdr:spPr>
        <a:xfrm flipV="1">
          <a:off x="14401800" y="2574163"/>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5" name="テキスト ボックス 444"/>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80112</xdr:rowOff>
    </xdr:from>
    <xdr:to>
      <xdr:col>21</xdr:col>
      <xdr:colOff>0</xdr:colOff>
      <xdr:row>15</xdr:row>
      <xdr:rowOff>84938</xdr:rowOff>
    </xdr:to>
    <xdr:cxnSp macro="">
      <xdr:nvCxnSpPr>
        <xdr:cNvPr id="446" name="直線コネクタ 445"/>
        <xdr:cNvCxnSpPr/>
      </xdr:nvCxnSpPr>
      <xdr:spPr>
        <a:xfrm>
          <a:off x="13512800" y="26518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8" name="テキスト ボックス 447"/>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50" name="テキスト ボックス 449"/>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53086</xdr:rowOff>
    </xdr:from>
    <xdr:to>
      <xdr:col>24</xdr:col>
      <xdr:colOff>609600</xdr:colOff>
      <xdr:row>14</xdr:row>
      <xdr:rowOff>154686</xdr:rowOff>
    </xdr:to>
    <xdr:sp macro="" textlink="">
      <xdr:nvSpPr>
        <xdr:cNvPr id="456" name="円/楕円 455"/>
        <xdr:cNvSpPr/>
      </xdr:nvSpPr>
      <xdr:spPr>
        <a:xfrm>
          <a:off x="169672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145813</xdr:rowOff>
    </xdr:from>
    <xdr:ext cx="762000" cy="259045"/>
    <xdr:sp macro="" textlink="">
      <xdr:nvSpPr>
        <xdr:cNvPr id="457" name="将来負担の状況該当値テキスト"/>
        <xdr:cNvSpPr txBox="1"/>
      </xdr:nvSpPr>
      <xdr:spPr>
        <a:xfrm>
          <a:off x="17106900" y="237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118720</xdr:rowOff>
    </xdr:from>
    <xdr:to>
      <xdr:col>23</xdr:col>
      <xdr:colOff>457200</xdr:colOff>
      <xdr:row>15</xdr:row>
      <xdr:rowOff>48870</xdr:rowOff>
    </xdr:to>
    <xdr:sp macro="" textlink="">
      <xdr:nvSpPr>
        <xdr:cNvPr id="458" name="円/楕円 457"/>
        <xdr:cNvSpPr/>
      </xdr:nvSpPr>
      <xdr:spPr>
        <a:xfrm>
          <a:off x="16129000" y="25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59047</xdr:rowOff>
    </xdr:from>
    <xdr:ext cx="736600" cy="259045"/>
    <xdr:sp macro="" textlink="">
      <xdr:nvSpPr>
        <xdr:cNvPr id="459" name="テキスト ボックス 458"/>
        <xdr:cNvSpPr txBox="1"/>
      </xdr:nvSpPr>
      <xdr:spPr>
        <a:xfrm>
          <a:off x="15798800" y="228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123063</xdr:rowOff>
    </xdr:from>
    <xdr:to>
      <xdr:col>22</xdr:col>
      <xdr:colOff>254000</xdr:colOff>
      <xdr:row>15</xdr:row>
      <xdr:rowOff>53213</xdr:rowOff>
    </xdr:to>
    <xdr:sp macro="" textlink="">
      <xdr:nvSpPr>
        <xdr:cNvPr id="460" name="円/楕円 459"/>
        <xdr:cNvSpPr/>
      </xdr:nvSpPr>
      <xdr:spPr>
        <a:xfrm>
          <a:off x="15240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63390</xdr:rowOff>
    </xdr:from>
    <xdr:ext cx="762000" cy="259045"/>
    <xdr:sp macro="" textlink="">
      <xdr:nvSpPr>
        <xdr:cNvPr id="461" name="テキスト ボックス 460"/>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34138</xdr:rowOff>
    </xdr:from>
    <xdr:to>
      <xdr:col>21</xdr:col>
      <xdr:colOff>50800</xdr:colOff>
      <xdr:row>15</xdr:row>
      <xdr:rowOff>135738</xdr:rowOff>
    </xdr:to>
    <xdr:sp macro="" textlink="">
      <xdr:nvSpPr>
        <xdr:cNvPr id="462" name="円/楕円 461"/>
        <xdr:cNvSpPr/>
      </xdr:nvSpPr>
      <xdr:spPr>
        <a:xfrm>
          <a:off x="14351000" y="2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145915</xdr:rowOff>
    </xdr:from>
    <xdr:ext cx="762000" cy="259045"/>
    <xdr:sp macro="" textlink="">
      <xdr:nvSpPr>
        <xdr:cNvPr id="463" name="テキスト ボックス 462"/>
        <xdr:cNvSpPr txBox="1"/>
      </xdr:nvSpPr>
      <xdr:spPr>
        <a:xfrm>
          <a:off x="14020800" y="23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29312</xdr:rowOff>
    </xdr:from>
    <xdr:to>
      <xdr:col>19</xdr:col>
      <xdr:colOff>533400</xdr:colOff>
      <xdr:row>15</xdr:row>
      <xdr:rowOff>130912</xdr:rowOff>
    </xdr:to>
    <xdr:sp macro="" textlink="">
      <xdr:nvSpPr>
        <xdr:cNvPr id="464" name="円/楕円 463"/>
        <xdr:cNvSpPr/>
      </xdr:nvSpPr>
      <xdr:spPr>
        <a:xfrm>
          <a:off x="13462000" y="2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141089</xdr:rowOff>
    </xdr:from>
    <xdr:ext cx="762000" cy="259045"/>
    <xdr:sp macro="" textlink="">
      <xdr:nvSpPr>
        <xdr:cNvPr id="465" name="テキスト ボックス 464"/>
        <xdr:cNvSpPr txBox="1"/>
      </xdr:nvSpPr>
      <xdr:spPr>
        <a:xfrm>
          <a:off x="13131800" y="236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東京都日の出町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17,020
16,940
28.07
9,116,715
8,865,407
244,794
4,215,430
6,004,852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職員給は、これまで行政改革として取り組んだ削減措置（地域手当削減等）を実施してきたほか、最小限の退職補充（採用調整）により職員数は減少しており、指標も改善傾向にある。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退職者数の減により退職手当組合特別負担金が</a:t>
          </a:r>
          <a:r>
            <a:rPr kumimoji="1" lang="ja-JP" altLang="ja-JP" sz="1100">
              <a:solidFill>
                <a:schemeClr val="dk1"/>
              </a:solidFill>
              <a:effectLst/>
              <a:latin typeface="+mn-lt"/>
              <a:ea typeface="+mn-ea"/>
              <a:cs typeface="+mn-cs"/>
            </a:rPr>
            <a:t>減額となり、行政改革の取り組みとして継続的に見直し、対策を講じている影響もあり、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ポイント改善した。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136144</xdr:rowOff>
    </xdr:from>
    <xdr:to>
      <xdr:col>7</xdr:col>
      <xdr:colOff>15875</xdr:colOff>
      <xdr:row>39</xdr:row>
      <xdr:rowOff>5842</xdr:rowOff>
    </xdr:to>
    <xdr:cxnSp macro="">
      <xdr:nvCxnSpPr>
        <xdr:cNvPr id="64" name="直線コネクタ 63"/>
        <xdr:cNvCxnSpPr/>
      </xdr:nvCxnSpPr>
      <xdr:spPr>
        <a:xfrm flipV="1">
          <a:off x="3987800" y="6651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5842</xdr:rowOff>
    </xdr:from>
    <xdr:to>
      <xdr:col>5</xdr:col>
      <xdr:colOff>549275</xdr:colOff>
      <xdr:row>39</xdr:row>
      <xdr:rowOff>14986</xdr:rowOff>
    </xdr:to>
    <xdr:cxnSp macro="">
      <xdr:nvCxnSpPr>
        <xdr:cNvPr id="67" name="直線コネクタ 66"/>
        <xdr:cNvCxnSpPr/>
      </xdr:nvCxnSpPr>
      <xdr:spPr>
        <a:xfrm flipV="1">
          <a:off x="3098800" y="66923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14986</xdr:rowOff>
    </xdr:from>
    <xdr:to>
      <xdr:col>4</xdr:col>
      <xdr:colOff>346075</xdr:colOff>
      <xdr:row>39</xdr:row>
      <xdr:rowOff>101854</xdr:rowOff>
    </xdr:to>
    <xdr:cxnSp macro="">
      <xdr:nvCxnSpPr>
        <xdr:cNvPr id="70" name="直線コネクタ 69"/>
        <xdr:cNvCxnSpPr/>
      </xdr:nvCxnSpPr>
      <xdr:spPr>
        <a:xfrm flipV="1">
          <a:off x="2209800" y="67015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101854</xdr:rowOff>
    </xdr:from>
    <xdr:to>
      <xdr:col>3</xdr:col>
      <xdr:colOff>142875</xdr:colOff>
      <xdr:row>39</xdr:row>
      <xdr:rowOff>156718</xdr:rowOff>
    </xdr:to>
    <xdr:cxnSp macro="">
      <xdr:nvCxnSpPr>
        <xdr:cNvPr id="73" name="直線コネクタ 72"/>
        <xdr:cNvCxnSpPr/>
      </xdr:nvCxnSpPr>
      <xdr:spPr>
        <a:xfrm flipV="1">
          <a:off x="1320800" y="67884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85344</xdr:rowOff>
    </xdr:from>
    <xdr:to>
      <xdr:col>7</xdr:col>
      <xdr:colOff>66675</xdr:colOff>
      <xdr:row>39</xdr:row>
      <xdr:rowOff>15494</xdr:rowOff>
    </xdr:to>
    <xdr:sp macro="" textlink="">
      <xdr:nvSpPr>
        <xdr:cNvPr id="83" name="円/楕円 82"/>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57421</xdr:rowOff>
    </xdr:from>
    <xdr:ext cx="762000" cy="259045"/>
    <xdr:sp macro="" textlink="">
      <xdr:nvSpPr>
        <xdr:cNvPr id="84" name="人件費該当値テキスト"/>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126492</xdr:rowOff>
    </xdr:from>
    <xdr:to>
      <xdr:col>5</xdr:col>
      <xdr:colOff>600075</xdr:colOff>
      <xdr:row>39</xdr:row>
      <xdr:rowOff>56642</xdr:rowOff>
    </xdr:to>
    <xdr:sp macro="" textlink="">
      <xdr:nvSpPr>
        <xdr:cNvPr id="85" name="円/楕円 84"/>
        <xdr:cNvSpPr/>
      </xdr:nvSpPr>
      <xdr:spPr>
        <a:xfrm>
          <a:off x="3937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41419</xdr:rowOff>
    </xdr:from>
    <xdr:ext cx="736600" cy="259045"/>
    <xdr:sp macro="" textlink="">
      <xdr:nvSpPr>
        <xdr:cNvPr id="86" name="テキスト ボックス 85"/>
        <xdr:cNvSpPr txBox="1"/>
      </xdr:nvSpPr>
      <xdr:spPr>
        <a:xfrm>
          <a:off x="3606800" y="672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135636</xdr:rowOff>
    </xdr:from>
    <xdr:to>
      <xdr:col>4</xdr:col>
      <xdr:colOff>396875</xdr:colOff>
      <xdr:row>39</xdr:row>
      <xdr:rowOff>65786</xdr:rowOff>
    </xdr:to>
    <xdr:sp macro="" textlink="">
      <xdr:nvSpPr>
        <xdr:cNvPr id="87" name="円/楕円 86"/>
        <xdr:cNvSpPr/>
      </xdr:nvSpPr>
      <xdr:spPr>
        <a:xfrm>
          <a:off x="3048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50563</xdr:rowOff>
    </xdr:from>
    <xdr:ext cx="762000" cy="259045"/>
    <xdr:sp macro="" textlink="">
      <xdr:nvSpPr>
        <xdr:cNvPr id="88" name="テキスト ボックス 87"/>
        <xdr:cNvSpPr txBox="1"/>
      </xdr:nvSpPr>
      <xdr:spPr>
        <a:xfrm>
          <a:off x="2717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51054</xdr:rowOff>
    </xdr:from>
    <xdr:to>
      <xdr:col>3</xdr:col>
      <xdr:colOff>193675</xdr:colOff>
      <xdr:row>39</xdr:row>
      <xdr:rowOff>152654</xdr:rowOff>
    </xdr:to>
    <xdr:sp macro="" textlink="">
      <xdr:nvSpPr>
        <xdr:cNvPr id="89" name="円/楕円 88"/>
        <xdr:cNvSpPr/>
      </xdr:nvSpPr>
      <xdr:spPr>
        <a:xfrm>
          <a:off x="2159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137431</xdr:rowOff>
    </xdr:from>
    <xdr:ext cx="762000" cy="259045"/>
    <xdr:sp macro="" textlink="">
      <xdr:nvSpPr>
        <xdr:cNvPr id="90" name="テキスト ボックス 89"/>
        <xdr:cNvSpPr txBox="1"/>
      </xdr:nvSpPr>
      <xdr:spPr>
        <a:xfrm>
          <a:off x="1828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105918</xdr:rowOff>
    </xdr:from>
    <xdr:to>
      <xdr:col>1</xdr:col>
      <xdr:colOff>676275</xdr:colOff>
      <xdr:row>40</xdr:row>
      <xdr:rowOff>36068</xdr:rowOff>
    </xdr:to>
    <xdr:sp macro="" textlink="">
      <xdr:nvSpPr>
        <xdr:cNvPr id="91" name="円/楕円 90"/>
        <xdr:cNvSpPr/>
      </xdr:nvSpPr>
      <xdr:spPr>
        <a:xfrm>
          <a:off x="1270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20845</xdr:rowOff>
    </xdr:from>
    <xdr:ext cx="762000" cy="259045"/>
    <xdr:sp macro="" textlink="">
      <xdr:nvSpPr>
        <xdr:cNvPr id="92" name="テキスト ボックス 91"/>
        <xdr:cNvSpPr txBox="1"/>
      </xdr:nvSpPr>
      <xdr:spPr>
        <a:xfrm>
          <a:off x="939800" y="687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行政需要の増加に伴い事務経費が年々増加する中、指標も上昇傾向にある。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特別に増額となった経費は無かったものの全体として微増であったが、地方消費税交付金の増額を主要因とした経常一般財源の増額があったため、</a:t>
          </a:r>
          <a:r>
            <a:rPr kumimoji="1" lang="ja-JP" altLang="ja-JP" sz="1100">
              <a:solidFill>
                <a:schemeClr val="dk1"/>
              </a:solidFill>
              <a:effectLst/>
              <a:latin typeface="+mn-lt"/>
              <a:ea typeface="+mn-ea"/>
              <a:cs typeface="+mn-cs"/>
            </a:rPr>
            <a:t>指標としては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16</xdr:row>
      <xdr:rowOff>169454</xdr:rowOff>
    </xdr:to>
    <xdr:cxnSp macro="">
      <xdr:nvCxnSpPr>
        <xdr:cNvPr id="127" name="直線コネクタ 126"/>
        <xdr:cNvCxnSpPr/>
      </xdr:nvCxnSpPr>
      <xdr:spPr>
        <a:xfrm flipV="1">
          <a:off x="15671800" y="288652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84546</xdr:rowOff>
    </xdr:from>
    <xdr:to>
      <xdr:col>22</xdr:col>
      <xdr:colOff>565150</xdr:colOff>
      <xdr:row>16</xdr:row>
      <xdr:rowOff>169454</xdr:rowOff>
    </xdr:to>
    <xdr:cxnSp macro="">
      <xdr:nvCxnSpPr>
        <xdr:cNvPr id="130" name="直線コネクタ 129"/>
        <xdr:cNvCxnSpPr/>
      </xdr:nvCxnSpPr>
      <xdr:spPr>
        <a:xfrm>
          <a:off x="14782800" y="28277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84546</xdr:rowOff>
    </xdr:to>
    <xdr:cxnSp macro="">
      <xdr:nvCxnSpPr>
        <xdr:cNvPr id="133" name="直線コネクタ 132"/>
        <xdr:cNvCxnSpPr/>
      </xdr:nvCxnSpPr>
      <xdr:spPr>
        <a:xfrm>
          <a:off x="13893800" y="28016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51888</xdr:rowOff>
    </xdr:from>
    <xdr:to>
      <xdr:col>20</xdr:col>
      <xdr:colOff>158750</xdr:colOff>
      <xdr:row>16</xdr:row>
      <xdr:rowOff>58420</xdr:rowOff>
    </xdr:to>
    <xdr:cxnSp macro="">
      <xdr:nvCxnSpPr>
        <xdr:cNvPr id="136" name="直線コネクタ 135"/>
        <xdr:cNvCxnSpPr/>
      </xdr:nvCxnSpPr>
      <xdr:spPr>
        <a:xfrm>
          <a:off x="13004800" y="2795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47"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118654</xdr:rowOff>
    </xdr:from>
    <xdr:to>
      <xdr:col>22</xdr:col>
      <xdr:colOff>615950</xdr:colOff>
      <xdr:row>17</xdr:row>
      <xdr:rowOff>48804</xdr:rowOff>
    </xdr:to>
    <xdr:sp macro="" textlink="">
      <xdr:nvSpPr>
        <xdr:cNvPr id="148" name="円/楕円 147"/>
        <xdr:cNvSpPr/>
      </xdr:nvSpPr>
      <xdr:spPr>
        <a:xfrm>
          <a:off x="15621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33581</xdr:rowOff>
    </xdr:from>
    <xdr:ext cx="736600" cy="259045"/>
    <xdr:sp macro="" textlink="">
      <xdr:nvSpPr>
        <xdr:cNvPr id="149" name="テキスト ボックス 148"/>
        <xdr:cNvSpPr txBox="1"/>
      </xdr:nvSpPr>
      <xdr:spPr>
        <a:xfrm>
          <a:off x="15290800" y="294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33746</xdr:rowOff>
    </xdr:from>
    <xdr:to>
      <xdr:col>21</xdr:col>
      <xdr:colOff>412750</xdr:colOff>
      <xdr:row>16</xdr:row>
      <xdr:rowOff>135346</xdr:rowOff>
    </xdr:to>
    <xdr:sp macro="" textlink="">
      <xdr:nvSpPr>
        <xdr:cNvPr id="150" name="円/楕円 149"/>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120123</xdr:rowOff>
    </xdr:from>
    <xdr:ext cx="762000" cy="259045"/>
    <xdr:sp macro="" textlink="">
      <xdr:nvSpPr>
        <xdr:cNvPr id="151" name="テキスト ボックス 150"/>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2" name="円/楕円 151"/>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3" name="テキスト ボックス 15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1088</xdr:rowOff>
    </xdr:from>
    <xdr:to>
      <xdr:col>19</xdr:col>
      <xdr:colOff>6350</xdr:colOff>
      <xdr:row>16</xdr:row>
      <xdr:rowOff>102688</xdr:rowOff>
    </xdr:to>
    <xdr:sp macro="" textlink="">
      <xdr:nvSpPr>
        <xdr:cNvPr id="154" name="円/楕円 153"/>
        <xdr:cNvSpPr/>
      </xdr:nvSpPr>
      <xdr:spPr>
        <a:xfrm>
          <a:off x="12954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87465</xdr:rowOff>
    </xdr:from>
    <xdr:ext cx="762000" cy="259045"/>
    <xdr:sp macro="" textlink="">
      <xdr:nvSpPr>
        <xdr:cNvPr id="155" name="テキスト ボックス 154"/>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政策による児童数の増加、法改正の影響による障がい者に対する自立支援給付費の増加が影響し、指標は年々上昇傾向にある。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年度においては、保育所が１園増加したことによる保育所運営費の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が主な要因であるほか、自立支援給付費も前年度と同様に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いるため、</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58</xdr:row>
      <xdr:rowOff>12700</xdr:rowOff>
    </xdr:to>
    <xdr:cxnSp macro="">
      <xdr:nvCxnSpPr>
        <xdr:cNvPr id="190" name="直線コネクタ 189"/>
        <xdr:cNvCxnSpPr/>
      </xdr:nvCxnSpPr>
      <xdr:spPr>
        <a:xfrm>
          <a:off x="3987800" y="97118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159657</xdr:rowOff>
    </xdr:to>
    <xdr:cxnSp macro="">
      <xdr:nvCxnSpPr>
        <xdr:cNvPr id="193" name="直線コネクタ 192"/>
        <xdr:cNvCxnSpPr/>
      </xdr:nvCxnSpPr>
      <xdr:spPr>
        <a:xfrm flipV="1">
          <a:off x="3098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159657</xdr:rowOff>
    </xdr:to>
    <xdr:cxnSp macro="">
      <xdr:nvCxnSpPr>
        <xdr:cNvPr id="196" name="直線コネクタ 195"/>
        <xdr:cNvCxnSpPr/>
      </xdr:nvCxnSpPr>
      <xdr:spPr>
        <a:xfrm>
          <a:off x="2209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110672</xdr:rowOff>
    </xdr:to>
    <xdr:cxnSp macro="">
      <xdr:nvCxnSpPr>
        <xdr:cNvPr id="199" name="直線コネクタ 198"/>
        <xdr:cNvCxnSpPr/>
      </xdr:nvCxnSpPr>
      <xdr:spPr>
        <a:xfrm>
          <a:off x="1320800" y="95485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9" name="円/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108857</xdr:rowOff>
    </xdr:from>
    <xdr:to>
      <xdr:col>4</xdr:col>
      <xdr:colOff>396875</xdr:colOff>
      <xdr:row>57</xdr:row>
      <xdr:rowOff>39007</xdr:rowOff>
    </xdr:to>
    <xdr:sp macro="" textlink="">
      <xdr:nvSpPr>
        <xdr:cNvPr id="213" name="円/楕円 212"/>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23784</xdr:rowOff>
    </xdr:from>
    <xdr:ext cx="762000" cy="259045"/>
    <xdr:sp macro="" textlink="">
      <xdr:nvSpPr>
        <xdr:cNvPr id="214" name="テキスト ボックス 213"/>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5" name="円/楕円 214"/>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6" name="テキスト ボックス 215"/>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その他の動向として繰出金が大きく影響しているが、国保、介護、後期の保険給付の増加や下水道使用料の増加等、その年において様々な影響がありほぼ横ばいを推移していた。</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下水道会計において使用料の減少や消費税の増加</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り繰出金が</a:t>
          </a:r>
          <a:r>
            <a:rPr kumimoji="1" lang="ja-JP" altLang="ja-JP" sz="1100">
              <a:solidFill>
                <a:schemeClr val="dk1"/>
              </a:solidFill>
              <a:effectLst/>
              <a:latin typeface="+mn-lt"/>
              <a:ea typeface="+mn-ea"/>
              <a:cs typeface="+mn-cs"/>
            </a:rPr>
            <a:t>増加したため、</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上昇した。</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142240</xdr:rowOff>
    </xdr:to>
    <xdr:cxnSp macro="">
      <xdr:nvCxnSpPr>
        <xdr:cNvPr id="251" name="直線コネクタ 250"/>
        <xdr:cNvCxnSpPr/>
      </xdr:nvCxnSpPr>
      <xdr:spPr>
        <a:xfrm>
          <a:off x="15671800" y="9705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104140</xdr:rowOff>
    </xdr:to>
    <xdr:cxnSp macro="">
      <xdr:nvCxnSpPr>
        <xdr:cNvPr id="254" name="直線コネクタ 253"/>
        <xdr:cNvCxnSpPr/>
      </xdr:nvCxnSpPr>
      <xdr:spPr>
        <a:xfrm>
          <a:off x="14782800" y="9598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168910</xdr:rowOff>
    </xdr:from>
    <xdr:to>
      <xdr:col>21</xdr:col>
      <xdr:colOff>361950</xdr:colOff>
      <xdr:row>56</xdr:row>
      <xdr:rowOff>35560</xdr:rowOff>
    </xdr:to>
    <xdr:cxnSp macro="">
      <xdr:nvCxnSpPr>
        <xdr:cNvPr id="257" name="直線コネクタ 256"/>
        <xdr:cNvCxnSpPr/>
      </xdr:nvCxnSpPr>
      <xdr:spPr>
        <a:xfrm flipV="1">
          <a:off x="13893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35560</xdr:rowOff>
    </xdr:to>
    <xdr:cxnSp macro="">
      <xdr:nvCxnSpPr>
        <xdr:cNvPr id="260" name="直線コネクタ 259"/>
        <xdr:cNvCxnSpPr/>
      </xdr:nvCxnSpPr>
      <xdr:spPr>
        <a:xfrm>
          <a:off x="13004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2" name="円/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8" name="円/楕円 277"/>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79" name="テキスト ボックス 278"/>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福祉の充実を町政の中心施策の一つに掲げ、次世代育成クーポンを始めとする単独施策を推進していることから補助費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は類似団体と比較しても依然として高水準で推移している。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高齢者元気で健康に長生き医療費助成制度の開始や一部事務組合等への負担金の増加の</a:t>
          </a:r>
          <a:r>
            <a:rPr kumimoji="1" lang="ja-JP" altLang="ja-JP" sz="1100">
              <a:solidFill>
                <a:schemeClr val="dk1"/>
              </a:solidFill>
              <a:effectLst/>
              <a:latin typeface="+mn-lt"/>
              <a:ea typeface="+mn-ea"/>
              <a:cs typeface="+mn-cs"/>
            </a:rPr>
            <a:t>ほか、次世代育成クーポン交付金、高齢者医療費助成など町の中心施策も依然として増額しているため、指標は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152146</xdr:rowOff>
    </xdr:from>
    <xdr:to>
      <xdr:col>24</xdr:col>
      <xdr:colOff>31750</xdr:colOff>
      <xdr:row>40</xdr:row>
      <xdr:rowOff>26416</xdr:rowOff>
    </xdr:to>
    <xdr:cxnSp macro="">
      <xdr:nvCxnSpPr>
        <xdr:cNvPr id="309" name="直線コネクタ 308"/>
        <xdr:cNvCxnSpPr/>
      </xdr:nvCxnSpPr>
      <xdr:spPr>
        <a:xfrm>
          <a:off x="15671800" y="68386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115570</xdr:rowOff>
    </xdr:from>
    <xdr:to>
      <xdr:col>22</xdr:col>
      <xdr:colOff>565150</xdr:colOff>
      <xdr:row>39</xdr:row>
      <xdr:rowOff>152146</xdr:rowOff>
    </xdr:to>
    <xdr:cxnSp macro="">
      <xdr:nvCxnSpPr>
        <xdr:cNvPr id="312" name="直線コネクタ 311"/>
        <xdr:cNvCxnSpPr/>
      </xdr:nvCxnSpPr>
      <xdr:spPr>
        <a:xfrm>
          <a:off x="14782800" y="68021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115570</xdr:rowOff>
    </xdr:from>
    <xdr:to>
      <xdr:col>21</xdr:col>
      <xdr:colOff>361950</xdr:colOff>
      <xdr:row>39</xdr:row>
      <xdr:rowOff>120142</xdr:rowOff>
    </xdr:to>
    <xdr:cxnSp macro="">
      <xdr:nvCxnSpPr>
        <xdr:cNvPr id="315" name="直線コネクタ 314"/>
        <xdr:cNvCxnSpPr/>
      </xdr:nvCxnSpPr>
      <xdr:spPr>
        <a:xfrm flipV="1">
          <a:off x="13893800" y="68021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120142</xdr:rowOff>
    </xdr:from>
    <xdr:to>
      <xdr:col>20</xdr:col>
      <xdr:colOff>158750</xdr:colOff>
      <xdr:row>40</xdr:row>
      <xdr:rowOff>81280</xdr:rowOff>
    </xdr:to>
    <xdr:cxnSp macro="">
      <xdr:nvCxnSpPr>
        <xdr:cNvPr id="318" name="直線コネクタ 317"/>
        <xdr:cNvCxnSpPr/>
      </xdr:nvCxnSpPr>
      <xdr:spPr>
        <a:xfrm flipV="1">
          <a:off x="13004800" y="68066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147066</xdr:rowOff>
    </xdr:from>
    <xdr:to>
      <xdr:col>24</xdr:col>
      <xdr:colOff>82550</xdr:colOff>
      <xdr:row>40</xdr:row>
      <xdr:rowOff>77216</xdr:rowOff>
    </xdr:to>
    <xdr:sp macro="" textlink="">
      <xdr:nvSpPr>
        <xdr:cNvPr id="328" name="円/楕円 327"/>
        <xdr:cNvSpPr/>
      </xdr:nvSpPr>
      <xdr:spPr>
        <a:xfrm>
          <a:off x="16459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55643</xdr:rowOff>
    </xdr:from>
    <xdr:ext cx="762000" cy="259045"/>
    <xdr:sp macro="" textlink="">
      <xdr:nvSpPr>
        <xdr:cNvPr id="329" name="補助費等該当値テキスト"/>
        <xdr:cNvSpPr txBox="1"/>
      </xdr:nvSpPr>
      <xdr:spPr>
        <a:xfrm>
          <a:off x="16598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101346</xdr:rowOff>
    </xdr:from>
    <xdr:to>
      <xdr:col>22</xdr:col>
      <xdr:colOff>615950</xdr:colOff>
      <xdr:row>40</xdr:row>
      <xdr:rowOff>31496</xdr:rowOff>
    </xdr:to>
    <xdr:sp macro="" textlink="">
      <xdr:nvSpPr>
        <xdr:cNvPr id="330" name="円/楕円 329"/>
        <xdr:cNvSpPr/>
      </xdr:nvSpPr>
      <xdr:spPr>
        <a:xfrm>
          <a:off x="15621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16273</xdr:rowOff>
    </xdr:from>
    <xdr:ext cx="736600" cy="259045"/>
    <xdr:sp macro="" textlink="">
      <xdr:nvSpPr>
        <xdr:cNvPr id="331" name="テキスト ボックス 330"/>
        <xdr:cNvSpPr txBox="1"/>
      </xdr:nvSpPr>
      <xdr:spPr>
        <a:xfrm>
          <a:off x="15290800" y="68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64770</xdr:rowOff>
    </xdr:from>
    <xdr:to>
      <xdr:col>21</xdr:col>
      <xdr:colOff>412750</xdr:colOff>
      <xdr:row>39</xdr:row>
      <xdr:rowOff>166370</xdr:rowOff>
    </xdr:to>
    <xdr:sp macro="" textlink="">
      <xdr:nvSpPr>
        <xdr:cNvPr id="332" name="円/楕円 331"/>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151147</xdr:rowOff>
    </xdr:from>
    <xdr:ext cx="762000" cy="259045"/>
    <xdr:sp macro="" textlink="">
      <xdr:nvSpPr>
        <xdr:cNvPr id="333" name="テキスト ボックス 332"/>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69342</xdr:rowOff>
    </xdr:from>
    <xdr:to>
      <xdr:col>20</xdr:col>
      <xdr:colOff>209550</xdr:colOff>
      <xdr:row>39</xdr:row>
      <xdr:rowOff>170942</xdr:rowOff>
    </xdr:to>
    <xdr:sp macro="" textlink="">
      <xdr:nvSpPr>
        <xdr:cNvPr id="334" name="円/楕円 333"/>
        <xdr:cNvSpPr/>
      </xdr:nvSpPr>
      <xdr:spPr>
        <a:xfrm>
          <a:off x="13843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155719</xdr:rowOff>
    </xdr:from>
    <xdr:ext cx="762000" cy="259045"/>
    <xdr:sp macro="" textlink="">
      <xdr:nvSpPr>
        <xdr:cNvPr id="335" name="テキスト ボックス 334"/>
        <xdr:cNvSpPr txBox="1"/>
      </xdr:nvSpPr>
      <xdr:spPr>
        <a:xfrm>
          <a:off x="13512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30480</xdr:rowOff>
    </xdr:from>
    <xdr:to>
      <xdr:col>19</xdr:col>
      <xdr:colOff>6350</xdr:colOff>
      <xdr:row>40</xdr:row>
      <xdr:rowOff>132080</xdr:rowOff>
    </xdr:to>
    <xdr:sp macro="" textlink="">
      <xdr:nvSpPr>
        <xdr:cNvPr id="336" name="円/楕円 335"/>
        <xdr:cNvSpPr/>
      </xdr:nvSpPr>
      <xdr:spPr>
        <a:xfrm>
          <a:off x="12954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116857</xdr:rowOff>
    </xdr:from>
    <xdr:ext cx="762000" cy="259045"/>
    <xdr:sp macro="" textlink="">
      <xdr:nvSpPr>
        <xdr:cNvPr id="337" name="テキスト ボックス 336"/>
        <xdr:cNvSpPr txBox="1"/>
      </xdr:nvSpPr>
      <xdr:spPr>
        <a:xfrm>
          <a:off x="12623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公債費は</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年度で</a:t>
          </a:r>
          <a:r>
            <a:rPr kumimoji="1" lang="ja-JP" altLang="ja-JP" sz="1100">
              <a:solidFill>
                <a:schemeClr val="dk1"/>
              </a:solidFill>
              <a:effectLst/>
              <a:latin typeface="+mn-lt"/>
              <a:ea typeface="+mn-ea"/>
              <a:cs typeface="+mn-cs"/>
            </a:rPr>
            <a:t>ピークを越えており、臨時財政対策債以外の通常事業債については、投資的事業の計画、財源調整に十分配慮し最小限の地方債活用に留めている</a:t>
          </a:r>
          <a:r>
            <a:rPr kumimoji="1" lang="ja-JP" altLang="en-US" sz="1100">
              <a:solidFill>
                <a:schemeClr val="dk1"/>
              </a:solidFill>
              <a:effectLst/>
              <a:latin typeface="+mn-lt"/>
              <a:ea typeface="+mn-ea"/>
              <a:cs typeface="+mn-cs"/>
            </a:rPr>
            <a:t>ため減少していく見込みである。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前年度比としては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改善となった。</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77</xdr:row>
      <xdr:rowOff>24130</xdr:rowOff>
    </xdr:to>
    <xdr:cxnSp macro="">
      <xdr:nvCxnSpPr>
        <xdr:cNvPr id="367" name="直線コネクタ 366"/>
        <xdr:cNvCxnSpPr/>
      </xdr:nvCxnSpPr>
      <xdr:spPr>
        <a:xfrm flipV="1">
          <a:off x="3987800" y="131526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56135</xdr:rowOff>
    </xdr:to>
    <xdr:cxnSp macro="">
      <xdr:nvCxnSpPr>
        <xdr:cNvPr id="370" name="直線コネクタ 369"/>
        <xdr:cNvCxnSpPr/>
      </xdr:nvCxnSpPr>
      <xdr:spPr>
        <a:xfrm flipV="1">
          <a:off x="3098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60706</xdr:rowOff>
    </xdr:to>
    <xdr:cxnSp macro="">
      <xdr:nvCxnSpPr>
        <xdr:cNvPr id="373" name="直線コネクタ 372"/>
        <xdr:cNvCxnSpPr/>
      </xdr:nvCxnSpPr>
      <xdr:spPr>
        <a:xfrm flipV="1">
          <a:off x="2209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60706</xdr:rowOff>
    </xdr:to>
    <xdr:cxnSp macro="">
      <xdr:nvCxnSpPr>
        <xdr:cNvPr id="376" name="直線コネクタ 375"/>
        <xdr:cNvCxnSpPr/>
      </xdr:nvCxnSpPr>
      <xdr:spPr>
        <a:xfrm>
          <a:off x="1320800" y="13239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6" name="円/楕円 385"/>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7"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90" name="円/楕円 389"/>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91" name="テキスト ボックス 390"/>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2" name="円/楕円 391"/>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93" name="テキスト ボックス 392"/>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94" name="円/楕円 393"/>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95" name="テキスト ボックス 394"/>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公債費以外の類団比較においては、他団体を大きく上回って推移している。主に補助費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が要因となっているが、次世代育成クーポンを始め中心施策である福祉単独施策の実施による割合が大きく、その他では、保育所運営費、自立支援給付費等、扶助費の増加も影響を及ぼしている。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84545</xdr:rowOff>
    </xdr:from>
    <xdr:to>
      <xdr:col>24</xdr:col>
      <xdr:colOff>31750</xdr:colOff>
      <xdr:row>80</xdr:row>
      <xdr:rowOff>140063</xdr:rowOff>
    </xdr:to>
    <xdr:cxnSp macro="">
      <xdr:nvCxnSpPr>
        <xdr:cNvPr id="430" name="直線コネクタ 429"/>
        <xdr:cNvCxnSpPr/>
      </xdr:nvCxnSpPr>
      <xdr:spPr>
        <a:xfrm>
          <a:off x="15671800" y="1380054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158024</xdr:rowOff>
    </xdr:from>
    <xdr:to>
      <xdr:col>22</xdr:col>
      <xdr:colOff>565150</xdr:colOff>
      <xdr:row>80</xdr:row>
      <xdr:rowOff>84545</xdr:rowOff>
    </xdr:to>
    <xdr:cxnSp macro="">
      <xdr:nvCxnSpPr>
        <xdr:cNvPr id="433" name="直線コネクタ 432"/>
        <xdr:cNvCxnSpPr/>
      </xdr:nvCxnSpPr>
      <xdr:spPr>
        <a:xfrm>
          <a:off x="14782800" y="1370257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158024</xdr:rowOff>
    </xdr:from>
    <xdr:to>
      <xdr:col>21</xdr:col>
      <xdr:colOff>361950</xdr:colOff>
      <xdr:row>80</xdr:row>
      <xdr:rowOff>45357</xdr:rowOff>
    </xdr:to>
    <xdr:cxnSp macro="">
      <xdr:nvCxnSpPr>
        <xdr:cNvPr id="436" name="直線コネクタ 435"/>
        <xdr:cNvCxnSpPr/>
      </xdr:nvCxnSpPr>
      <xdr:spPr>
        <a:xfrm flipV="1">
          <a:off x="13893800" y="1370257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45357</xdr:rowOff>
    </xdr:from>
    <xdr:to>
      <xdr:col>20</xdr:col>
      <xdr:colOff>158750</xdr:colOff>
      <xdr:row>80</xdr:row>
      <xdr:rowOff>136798</xdr:rowOff>
    </xdr:to>
    <xdr:cxnSp macro="">
      <xdr:nvCxnSpPr>
        <xdr:cNvPr id="439" name="直線コネクタ 438"/>
        <xdr:cNvCxnSpPr/>
      </xdr:nvCxnSpPr>
      <xdr:spPr>
        <a:xfrm flipV="1">
          <a:off x="13004800" y="1376135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89263</xdr:rowOff>
    </xdr:from>
    <xdr:to>
      <xdr:col>24</xdr:col>
      <xdr:colOff>82550</xdr:colOff>
      <xdr:row>81</xdr:row>
      <xdr:rowOff>19413</xdr:rowOff>
    </xdr:to>
    <xdr:sp macro="" textlink="">
      <xdr:nvSpPr>
        <xdr:cNvPr id="449" name="円/楕円 448"/>
        <xdr:cNvSpPr/>
      </xdr:nvSpPr>
      <xdr:spPr>
        <a:xfrm>
          <a:off x="16459200" y="138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169290</xdr:rowOff>
    </xdr:from>
    <xdr:ext cx="762000" cy="259045"/>
    <xdr:sp macro="" textlink="">
      <xdr:nvSpPr>
        <xdr:cNvPr id="450" name="公債費以外該当値テキスト"/>
        <xdr:cNvSpPr txBox="1"/>
      </xdr:nvSpPr>
      <xdr:spPr>
        <a:xfrm>
          <a:off x="16598900" y="1371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33745</xdr:rowOff>
    </xdr:from>
    <xdr:to>
      <xdr:col>22</xdr:col>
      <xdr:colOff>615950</xdr:colOff>
      <xdr:row>80</xdr:row>
      <xdr:rowOff>135345</xdr:rowOff>
    </xdr:to>
    <xdr:sp macro="" textlink="">
      <xdr:nvSpPr>
        <xdr:cNvPr id="451" name="円/楕円 450"/>
        <xdr:cNvSpPr/>
      </xdr:nvSpPr>
      <xdr:spPr>
        <a:xfrm>
          <a:off x="15621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120122</xdr:rowOff>
    </xdr:from>
    <xdr:ext cx="736600" cy="259045"/>
    <xdr:sp macro="" textlink="">
      <xdr:nvSpPr>
        <xdr:cNvPr id="452" name="テキスト ボックス 451"/>
        <xdr:cNvSpPr txBox="1"/>
      </xdr:nvSpPr>
      <xdr:spPr>
        <a:xfrm>
          <a:off x="15290800" y="138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107224</xdr:rowOff>
    </xdr:from>
    <xdr:to>
      <xdr:col>21</xdr:col>
      <xdr:colOff>412750</xdr:colOff>
      <xdr:row>80</xdr:row>
      <xdr:rowOff>37374</xdr:rowOff>
    </xdr:to>
    <xdr:sp macro="" textlink="">
      <xdr:nvSpPr>
        <xdr:cNvPr id="453" name="円/楕円 452"/>
        <xdr:cNvSpPr/>
      </xdr:nvSpPr>
      <xdr:spPr>
        <a:xfrm>
          <a:off x="14732000" y="1365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22151</xdr:rowOff>
    </xdr:from>
    <xdr:ext cx="762000" cy="259045"/>
    <xdr:sp macro="" textlink="">
      <xdr:nvSpPr>
        <xdr:cNvPr id="454" name="テキスト ボックス 453"/>
        <xdr:cNvSpPr txBox="1"/>
      </xdr:nvSpPr>
      <xdr:spPr>
        <a:xfrm>
          <a:off x="14401800" y="1373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166007</xdr:rowOff>
    </xdr:from>
    <xdr:to>
      <xdr:col>20</xdr:col>
      <xdr:colOff>209550</xdr:colOff>
      <xdr:row>80</xdr:row>
      <xdr:rowOff>96157</xdr:rowOff>
    </xdr:to>
    <xdr:sp macro="" textlink="">
      <xdr:nvSpPr>
        <xdr:cNvPr id="455" name="円/楕円 454"/>
        <xdr:cNvSpPr/>
      </xdr:nvSpPr>
      <xdr:spPr>
        <a:xfrm>
          <a:off x="13843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80934</xdr:rowOff>
    </xdr:from>
    <xdr:ext cx="762000" cy="259045"/>
    <xdr:sp macro="" textlink="">
      <xdr:nvSpPr>
        <xdr:cNvPr id="456" name="テキスト ボックス 455"/>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85998</xdr:rowOff>
    </xdr:from>
    <xdr:to>
      <xdr:col>19</xdr:col>
      <xdr:colOff>6350</xdr:colOff>
      <xdr:row>81</xdr:row>
      <xdr:rowOff>16148</xdr:rowOff>
    </xdr:to>
    <xdr:sp macro="" textlink="">
      <xdr:nvSpPr>
        <xdr:cNvPr id="457" name="円/楕円 456"/>
        <xdr:cNvSpPr/>
      </xdr:nvSpPr>
      <xdr:spPr>
        <a:xfrm>
          <a:off x="12954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925</xdr:rowOff>
    </xdr:from>
    <xdr:ext cx="762000" cy="259045"/>
    <xdr:sp macro="" textlink="">
      <xdr:nvSpPr>
        <xdr:cNvPr id="458" name="テキスト ボックス 457"/>
        <xdr:cNvSpPr txBox="1"/>
      </xdr:nvSpPr>
      <xdr:spPr>
        <a:xfrm>
          <a:off x="12623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東京都日の出町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109474</xdr:rowOff>
    </xdr:from>
    <xdr:to>
      <xdr:col>4</xdr:col>
      <xdr:colOff>1117600</xdr:colOff>
      <xdr:row>17</xdr:row>
      <xdr:rowOff>126064</xdr:rowOff>
    </xdr:to>
    <xdr:cxnSp macro="">
      <xdr:nvCxnSpPr>
        <xdr:cNvPr id="52" name="直線コネクタ 51"/>
        <xdr:cNvCxnSpPr/>
      </xdr:nvCxnSpPr>
      <xdr:spPr bwMode="auto">
        <a:xfrm flipV="1">
          <a:off x="5003800" y="3071749"/>
          <a:ext cx="6477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70204</xdr:rowOff>
    </xdr:from>
    <xdr:to>
      <xdr:col>4</xdr:col>
      <xdr:colOff>469900</xdr:colOff>
      <xdr:row>17</xdr:row>
      <xdr:rowOff>126064</xdr:rowOff>
    </xdr:to>
    <xdr:cxnSp macro="">
      <xdr:nvCxnSpPr>
        <xdr:cNvPr id="55" name="直線コネクタ 54"/>
        <xdr:cNvCxnSpPr/>
      </xdr:nvCxnSpPr>
      <xdr:spPr bwMode="auto">
        <a:xfrm>
          <a:off x="4305300" y="3032479"/>
          <a:ext cx="698500" cy="55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70204</xdr:rowOff>
    </xdr:from>
    <xdr:to>
      <xdr:col>3</xdr:col>
      <xdr:colOff>904875</xdr:colOff>
      <xdr:row>17</xdr:row>
      <xdr:rowOff>83920</xdr:rowOff>
    </xdr:to>
    <xdr:cxnSp macro="">
      <xdr:nvCxnSpPr>
        <xdr:cNvPr id="58" name="直線コネクタ 57"/>
        <xdr:cNvCxnSpPr/>
      </xdr:nvCxnSpPr>
      <xdr:spPr bwMode="auto">
        <a:xfrm flipV="1">
          <a:off x="3606800" y="3032479"/>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83920</xdr:rowOff>
    </xdr:from>
    <xdr:to>
      <xdr:col>3</xdr:col>
      <xdr:colOff>206375</xdr:colOff>
      <xdr:row>17</xdr:row>
      <xdr:rowOff>87186</xdr:rowOff>
    </xdr:to>
    <xdr:cxnSp macro="">
      <xdr:nvCxnSpPr>
        <xdr:cNvPr id="61" name="直線コネクタ 60"/>
        <xdr:cNvCxnSpPr/>
      </xdr:nvCxnSpPr>
      <xdr:spPr bwMode="auto">
        <a:xfrm flipV="1">
          <a:off x="2908300" y="3046195"/>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58674</xdr:rowOff>
    </xdr:from>
    <xdr:to>
      <xdr:col>5</xdr:col>
      <xdr:colOff>34925</xdr:colOff>
      <xdr:row>17</xdr:row>
      <xdr:rowOff>160274</xdr:rowOff>
    </xdr:to>
    <xdr:sp macro="" textlink="">
      <xdr:nvSpPr>
        <xdr:cNvPr id="71" name="円/楕円 70"/>
        <xdr:cNvSpPr/>
      </xdr:nvSpPr>
      <xdr:spPr bwMode="auto">
        <a:xfrm>
          <a:off x="5600700" y="302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30751</xdr:rowOff>
    </xdr:from>
    <xdr:ext cx="762000" cy="259045"/>
    <xdr:sp macro="" textlink="">
      <xdr:nvSpPr>
        <xdr:cNvPr id="72" name="人口1人当たり決算額の推移該当値テキスト130"/>
        <xdr:cNvSpPr txBox="1"/>
      </xdr:nvSpPr>
      <xdr:spPr>
        <a:xfrm>
          <a:off x="5740400" y="29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75264</xdr:rowOff>
    </xdr:from>
    <xdr:to>
      <xdr:col>4</xdr:col>
      <xdr:colOff>520700</xdr:colOff>
      <xdr:row>18</xdr:row>
      <xdr:rowOff>5414</xdr:rowOff>
    </xdr:to>
    <xdr:sp macro="" textlink="">
      <xdr:nvSpPr>
        <xdr:cNvPr id="73" name="円/楕円 72"/>
        <xdr:cNvSpPr/>
      </xdr:nvSpPr>
      <xdr:spPr bwMode="auto">
        <a:xfrm>
          <a:off x="4953000" y="303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161641</xdr:rowOff>
    </xdr:from>
    <xdr:ext cx="736600" cy="259045"/>
    <xdr:sp macro="" textlink="">
      <xdr:nvSpPr>
        <xdr:cNvPr id="74" name="テキスト ボックス 73"/>
        <xdr:cNvSpPr txBox="1"/>
      </xdr:nvSpPr>
      <xdr:spPr>
        <a:xfrm>
          <a:off x="4622800" y="312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19404</xdr:rowOff>
    </xdr:from>
    <xdr:to>
      <xdr:col>3</xdr:col>
      <xdr:colOff>955675</xdr:colOff>
      <xdr:row>17</xdr:row>
      <xdr:rowOff>121004</xdr:rowOff>
    </xdr:to>
    <xdr:sp macro="" textlink="">
      <xdr:nvSpPr>
        <xdr:cNvPr id="75" name="円/楕円 74"/>
        <xdr:cNvSpPr/>
      </xdr:nvSpPr>
      <xdr:spPr bwMode="auto">
        <a:xfrm>
          <a:off x="4254500" y="298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131181</xdr:rowOff>
    </xdr:from>
    <xdr:ext cx="762000" cy="259045"/>
    <xdr:sp macro="" textlink="">
      <xdr:nvSpPr>
        <xdr:cNvPr id="76" name="テキスト ボックス 75"/>
        <xdr:cNvSpPr txBox="1"/>
      </xdr:nvSpPr>
      <xdr:spPr>
        <a:xfrm>
          <a:off x="3924300" y="275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33120</xdr:rowOff>
    </xdr:from>
    <xdr:to>
      <xdr:col>3</xdr:col>
      <xdr:colOff>257175</xdr:colOff>
      <xdr:row>17</xdr:row>
      <xdr:rowOff>134720</xdr:rowOff>
    </xdr:to>
    <xdr:sp macro="" textlink="">
      <xdr:nvSpPr>
        <xdr:cNvPr id="77" name="円/楕円 76"/>
        <xdr:cNvSpPr/>
      </xdr:nvSpPr>
      <xdr:spPr bwMode="auto">
        <a:xfrm>
          <a:off x="3556000" y="299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119497</xdr:rowOff>
    </xdr:from>
    <xdr:ext cx="762000" cy="259045"/>
    <xdr:sp macro="" textlink="">
      <xdr:nvSpPr>
        <xdr:cNvPr id="78" name="テキスト ボックス 77"/>
        <xdr:cNvSpPr txBox="1"/>
      </xdr:nvSpPr>
      <xdr:spPr>
        <a:xfrm>
          <a:off x="3225800" y="30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94,555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36386</xdr:rowOff>
    </xdr:from>
    <xdr:to>
      <xdr:col>2</xdr:col>
      <xdr:colOff>692150</xdr:colOff>
      <xdr:row>17</xdr:row>
      <xdr:rowOff>137986</xdr:rowOff>
    </xdr:to>
    <xdr:sp macro="" textlink="">
      <xdr:nvSpPr>
        <xdr:cNvPr id="79" name="円/楕円 78"/>
        <xdr:cNvSpPr/>
      </xdr:nvSpPr>
      <xdr:spPr bwMode="auto">
        <a:xfrm>
          <a:off x="2857500" y="29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122763</xdr:rowOff>
    </xdr:from>
    <xdr:ext cx="762000" cy="259045"/>
    <xdr:sp macro="" textlink="">
      <xdr:nvSpPr>
        <xdr:cNvPr id="80" name="テキスト ボックス 79"/>
        <xdr:cNvSpPr txBox="1"/>
      </xdr:nvSpPr>
      <xdr:spPr>
        <a:xfrm>
          <a:off x="2527300" y="30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14277</xdr:rowOff>
    </xdr:from>
    <xdr:to>
      <xdr:col>4</xdr:col>
      <xdr:colOff>1117600</xdr:colOff>
      <xdr:row>37</xdr:row>
      <xdr:rowOff>57552</xdr:rowOff>
    </xdr:to>
    <xdr:cxnSp macro="">
      <xdr:nvCxnSpPr>
        <xdr:cNvPr id="112" name="直線コネクタ 111"/>
        <xdr:cNvCxnSpPr/>
      </xdr:nvCxnSpPr>
      <xdr:spPr bwMode="auto">
        <a:xfrm flipV="1">
          <a:off x="5003800" y="7138977"/>
          <a:ext cx="647700" cy="4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168331</xdr:rowOff>
    </xdr:from>
    <xdr:to>
      <xdr:col>4</xdr:col>
      <xdr:colOff>469900</xdr:colOff>
      <xdr:row>37</xdr:row>
      <xdr:rowOff>57552</xdr:rowOff>
    </xdr:to>
    <xdr:cxnSp macro="">
      <xdr:nvCxnSpPr>
        <xdr:cNvPr id="115" name="直線コネクタ 114"/>
        <xdr:cNvCxnSpPr/>
      </xdr:nvCxnSpPr>
      <xdr:spPr bwMode="auto">
        <a:xfrm>
          <a:off x="4305300" y="7121581"/>
          <a:ext cx="698500" cy="6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168331</xdr:rowOff>
    </xdr:from>
    <xdr:to>
      <xdr:col>3</xdr:col>
      <xdr:colOff>904875</xdr:colOff>
      <xdr:row>37</xdr:row>
      <xdr:rowOff>8357</xdr:rowOff>
    </xdr:to>
    <xdr:cxnSp macro="">
      <xdr:nvCxnSpPr>
        <xdr:cNvPr id="118" name="直線コネクタ 117"/>
        <xdr:cNvCxnSpPr/>
      </xdr:nvCxnSpPr>
      <xdr:spPr bwMode="auto">
        <a:xfrm flipV="1">
          <a:off x="3606800" y="7121581"/>
          <a:ext cx="698500" cy="11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8357</xdr:rowOff>
    </xdr:from>
    <xdr:to>
      <xdr:col>3</xdr:col>
      <xdr:colOff>206375</xdr:colOff>
      <xdr:row>37</xdr:row>
      <xdr:rowOff>35629</xdr:rowOff>
    </xdr:to>
    <xdr:cxnSp macro="">
      <xdr:nvCxnSpPr>
        <xdr:cNvPr id="121" name="直線コネクタ 120"/>
        <xdr:cNvCxnSpPr/>
      </xdr:nvCxnSpPr>
      <xdr:spPr bwMode="auto">
        <a:xfrm flipV="1">
          <a:off x="2908300" y="7133057"/>
          <a:ext cx="698500" cy="2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134927</xdr:rowOff>
    </xdr:from>
    <xdr:to>
      <xdr:col>5</xdr:col>
      <xdr:colOff>34925</xdr:colOff>
      <xdr:row>37</xdr:row>
      <xdr:rowOff>65077</xdr:rowOff>
    </xdr:to>
    <xdr:sp macro="" textlink="">
      <xdr:nvSpPr>
        <xdr:cNvPr id="131" name="円/楕円 130"/>
        <xdr:cNvSpPr/>
      </xdr:nvSpPr>
      <xdr:spPr bwMode="auto">
        <a:xfrm>
          <a:off x="5600700" y="7088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107004</xdr:rowOff>
    </xdr:from>
    <xdr:ext cx="762000" cy="259045"/>
    <xdr:sp macro="" textlink="">
      <xdr:nvSpPr>
        <xdr:cNvPr id="132" name="人口1人当たり決算額の推移該当値テキスト445"/>
        <xdr:cNvSpPr txBox="1"/>
      </xdr:nvSpPr>
      <xdr:spPr>
        <a:xfrm>
          <a:off x="5740400" y="70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6752</xdr:rowOff>
    </xdr:from>
    <xdr:to>
      <xdr:col>4</xdr:col>
      <xdr:colOff>520700</xdr:colOff>
      <xdr:row>37</xdr:row>
      <xdr:rowOff>108352</xdr:rowOff>
    </xdr:to>
    <xdr:sp macro="" textlink="">
      <xdr:nvSpPr>
        <xdr:cNvPr id="133" name="円/楕円 132"/>
        <xdr:cNvSpPr/>
      </xdr:nvSpPr>
      <xdr:spPr bwMode="auto">
        <a:xfrm>
          <a:off x="4953000" y="7131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93129</xdr:rowOff>
    </xdr:from>
    <xdr:ext cx="736600" cy="259045"/>
    <xdr:sp macro="" textlink="">
      <xdr:nvSpPr>
        <xdr:cNvPr id="134" name="テキスト ボックス 133"/>
        <xdr:cNvSpPr txBox="1"/>
      </xdr:nvSpPr>
      <xdr:spPr>
        <a:xfrm>
          <a:off x="4622800" y="721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117531</xdr:rowOff>
    </xdr:from>
    <xdr:to>
      <xdr:col>3</xdr:col>
      <xdr:colOff>955675</xdr:colOff>
      <xdr:row>37</xdr:row>
      <xdr:rowOff>47681</xdr:rowOff>
    </xdr:to>
    <xdr:sp macro="" textlink="">
      <xdr:nvSpPr>
        <xdr:cNvPr id="135" name="円/楕円 134"/>
        <xdr:cNvSpPr/>
      </xdr:nvSpPr>
      <xdr:spPr bwMode="auto">
        <a:xfrm>
          <a:off x="4254500" y="7070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32458</xdr:rowOff>
    </xdr:from>
    <xdr:ext cx="762000" cy="259045"/>
    <xdr:sp macro="" textlink="">
      <xdr:nvSpPr>
        <xdr:cNvPr id="136" name="テキスト ボックス 135"/>
        <xdr:cNvSpPr txBox="1"/>
      </xdr:nvSpPr>
      <xdr:spPr>
        <a:xfrm>
          <a:off x="3924300" y="715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129007</xdr:rowOff>
    </xdr:from>
    <xdr:to>
      <xdr:col>3</xdr:col>
      <xdr:colOff>257175</xdr:colOff>
      <xdr:row>37</xdr:row>
      <xdr:rowOff>59157</xdr:rowOff>
    </xdr:to>
    <xdr:sp macro="" textlink="">
      <xdr:nvSpPr>
        <xdr:cNvPr id="137" name="円/楕円 136"/>
        <xdr:cNvSpPr/>
      </xdr:nvSpPr>
      <xdr:spPr bwMode="auto">
        <a:xfrm>
          <a:off x="3556000" y="708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43934</xdr:rowOff>
    </xdr:from>
    <xdr:ext cx="762000" cy="259045"/>
    <xdr:sp macro="" textlink="">
      <xdr:nvSpPr>
        <xdr:cNvPr id="138" name="テキスト ボックス 137"/>
        <xdr:cNvSpPr txBox="1"/>
      </xdr:nvSpPr>
      <xdr:spPr>
        <a:xfrm>
          <a:off x="3225800" y="716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156279</xdr:rowOff>
    </xdr:from>
    <xdr:to>
      <xdr:col>2</xdr:col>
      <xdr:colOff>692150</xdr:colOff>
      <xdr:row>37</xdr:row>
      <xdr:rowOff>86429</xdr:rowOff>
    </xdr:to>
    <xdr:sp macro="" textlink="">
      <xdr:nvSpPr>
        <xdr:cNvPr id="139" name="円/楕円 138"/>
        <xdr:cNvSpPr/>
      </xdr:nvSpPr>
      <xdr:spPr bwMode="auto">
        <a:xfrm>
          <a:off x="2857500" y="710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71206</xdr:rowOff>
    </xdr:from>
    <xdr:ext cx="762000" cy="259045"/>
    <xdr:sp macro="" textlink="">
      <xdr:nvSpPr>
        <xdr:cNvPr id="140" name="テキスト ボックス 139"/>
        <xdr:cNvSpPr txBox="1"/>
      </xdr:nvSpPr>
      <xdr:spPr>
        <a:xfrm>
          <a:off x="2527300" y="719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東京都日の出町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17,020
16,940
28.07
9,116,715
8,865,407
244,794
4,215,430
6,004,852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57290</xdr:rowOff>
    </xdr:from>
    <xdr:to>
      <xdr:col>6</xdr:col>
      <xdr:colOff>511175</xdr:colOff>
      <xdr:row>35</xdr:row>
      <xdr:rowOff>71818</xdr:rowOff>
    </xdr:to>
    <xdr:cxnSp macro="">
      <xdr:nvCxnSpPr>
        <xdr:cNvPr id="61" name="直線コネクタ 60"/>
        <xdr:cNvCxnSpPr/>
      </xdr:nvCxnSpPr>
      <xdr:spPr>
        <a:xfrm>
          <a:off x="3797300" y="6058040"/>
          <a:ext cx="8382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158953</xdr:rowOff>
    </xdr:from>
    <xdr:to>
      <xdr:col>5</xdr:col>
      <xdr:colOff>358775</xdr:colOff>
      <xdr:row>35</xdr:row>
      <xdr:rowOff>57290</xdr:rowOff>
    </xdr:to>
    <xdr:cxnSp macro="">
      <xdr:nvCxnSpPr>
        <xdr:cNvPr id="64" name="直線コネクタ 63"/>
        <xdr:cNvCxnSpPr/>
      </xdr:nvCxnSpPr>
      <xdr:spPr>
        <a:xfrm>
          <a:off x="2908300" y="5988253"/>
          <a:ext cx="889000" cy="6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158953</xdr:rowOff>
    </xdr:from>
    <xdr:to>
      <xdr:col>4</xdr:col>
      <xdr:colOff>155575</xdr:colOff>
      <xdr:row>34</xdr:row>
      <xdr:rowOff>166256</xdr:rowOff>
    </xdr:to>
    <xdr:cxnSp macro="">
      <xdr:nvCxnSpPr>
        <xdr:cNvPr id="67" name="直線コネクタ 66"/>
        <xdr:cNvCxnSpPr/>
      </xdr:nvCxnSpPr>
      <xdr:spPr>
        <a:xfrm flipV="1">
          <a:off x="2019300" y="5988253"/>
          <a:ext cx="8890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112750</xdr:rowOff>
    </xdr:from>
    <xdr:to>
      <xdr:col>2</xdr:col>
      <xdr:colOff>638175</xdr:colOff>
      <xdr:row>34</xdr:row>
      <xdr:rowOff>166256</xdr:rowOff>
    </xdr:to>
    <xdr:cxnSp macro="">
      <xdr:nvCxnSpPr>
        <xdr:cNvPr id="70" name="直線コネクタ 69"/>
        <xdr:cNvCxnSpPr/>
      </xdr:nvCxnSpPr>
      <xdr:spPr>
        <a:xfrm>
          <a:off x="1130300" y="5942050"/>
          <a:ext cx="889000" cy="5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21018</xdr:rowOff>
    </xdr:from>
    <xdr:to>
      <xdr:col>6</xdr:col>
      <xdr:colOff>561975</xdr:colOff>
      <xdr:row>35</xdr:row>
      <xdr:rowOff>122618</xdr:rowOff>
    </xdr:to>
    <xdr:sp macro="" textlink="">
      <xdr:nvSpPr>
        <xdr:cNvPr id="80" name="円/楕円 79"/>
        <xdr:cNvSpPr/>
      </xdr:nvSpPr>
      <xdr:spPr>
        <a:xfrm>
          <a:off x="4584700" y="60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43895</xdr:rowOff>
    </xdr:from>
    <xdr:ext cx="534377" cy="259045"/>
    <xdr:sp macro="" textlink="">
      <xdr:nvSpPr>
        <xdr:cNvPr id="81" name="人件費該当値テキスト"/>
        <xdr:cNvSpPr txBox="1"/>
      </xdr:nvSpPr>
      <xdr:spPr>
        <a:xfrm>
          <a:off x="4686300" y="58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6490</xdr:rowOff>
    </xdr:from>
    <xdr:to>
      <xdr:col>5</xdr:col>
      <xdr:colOff>409575</xdr:colOff>
      <xdr:row>35</xdr:row>
      <xdr:rowOff>108090</xdr:rowOff>
    </xdr:to>
    <xdr:sp macro="" textlink="">
      <xdr:nvSpPr>
        <xdr:cNvPr id="82" name="円/楕円 81"/>
        <xdr:cNvSpPr/>
      </xdr:nvSpPr>
      <xdr:spPr>
        <a:xfrm>
          <a:off x="3746500" y="60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124617</xdr:rowOff>
    </xdr:from>
    <xdr:ext cx="534377" cy="259045"/>
    <xdr:sp macro="" textlink="">
      <xdr:nvSpPr>
        <xdr:cNvPr id="83" name="テキスト ボックス 82"/>
        <xdr:cNvSpPr txBox="1"/>
      </xdr:nvSpPr>
      <xdr:spPr>
        <a:xfrm>
          <a:off x="3530111" y="57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82,989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108153</xdr:rowOff>
    </xdr:from>
    <xdr:to>
      <xdr:col>4</xdr:col>
      <xdr:colOff>206375</xdr:colOff>
      <xdr:row>35</xdr:row>
      <xdr:rowOff>38303</xdr:rowOff>
    </xdr:to>
    <xdr:sp macro="" textlink="">
      <xdr:nvSpPr>
        <xdr:cNvPr id="84" name="円/楕円 83"/>
        <xdr:cNvSpPr/>
      </xdr:nvSpPr>
      <xdr:spPr>
        <a:xfrm>
          <a:off x="2857500" y="59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54830</xdr:rowOff>
    </xdr:from>
    <xdr:ext cx="534377" cy="259045"/>
    <xdr:sp macro="" textlink="">
      <xdr:nvSpPr>
        <xdr:cNvPr id="85" name="テキスト ボックス 84"/>
        <xdr:cNvSpPr txBox="1"/>
      </xdr:nvSpPr>
      <xdr:spPr>
        <a:xfrm>
          <a:off x="2641111" y="57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115456</xdr:rowOff>
    </xdr:from>
    <xdr:to>
      <xdr:col>3</xdr:col>
      <xdr:colOff>3175</xdr:colOff>
      <xdr:row>35</xdr:row>
      <xdr:rowOff>45606</xdr:rowOff>
    </xdr:to>
    <xdr:sp macro="" textlink="">
      <xdr:nvSpPr>
        <xdr:cNvPr id="86" name="円/楕円 85"/>
        <xdr:cNvSpPr/>
      </xdr:nvSpPr>
      <xdr:spPr>
        <a:xfrm>
          <a:off x="1968500" y="59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62133</xdr:rowOff>
    </xdr:from>
    <xdr:ext cx="534377" cy="259045"/>
    <xdr:sp macro="" textlink="">
      <xdr:nvSpPr>
        <xdr:cNvPr id="87" name="テキスト ボックス 86"/>
        <xdr:cNvSpPr txBox="1"/>
      </xdr:nvSpPr>
      <xdr:spPr>
        <a:xfrm>
          <a:off x="1752111" y="57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87,909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61950</xdr:rowOff>
    </xdr:from>
    <xdr:to>
      <xdr:col>1</xdr:col>
      <xdr:colOff>485775</xdr:colOff>
      <xdr:row>34</xdr:row>
      <xdr:rowOff>163550</xdr:rowOff>
    </xdr:to>
    <xdr:sp macro="" textlink="">
      <xdr:nvSpPr>
        <xdr:cNvPr id="88" name="円/楕円 87"/>
        <xdr:cNvSpPr/>
      </xdr:nvSpPr>
      <xdr:spPr>
        <a:xfrm>
          <a:off x="1079500" y="58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8627</xdr:rowOff>
    </xdr:from>
    <xdr:ext cx="534377" cy="259045"/>
    <xdr:sp macro="" textlink="">
      <xdr:nvSpPr>
        <xdr:cNvPr id="89" name="テキスト ボックス 88"/>
        <xdr:cNvSpPr txBox="1"/>
      </xdr:nvSpPr>
      <xdr:spPr>
        <a:xfrm>
          <a:off x="863111" y="566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14688</xdr:rowOff>
    </xdr:from>
    <xdr:to>
      <xdr:col>6</xdr:col>
      <xdr:colOff>511175</xdr:colOff>
      <xdr:row>56</xdr:row>
      <xdr:rowOff>33303</xdr:rowOff>
    </xdr:to>
    <xdr:cxnSp macro="">
      <xdr:nvCxnSpPr>
        <xdr:cNvPr id="121" name="直線コネクタ 120"/>
        <xdr:cNvCxnSpPr/>
      </xdr:nvCxnSpPr>
      <xdr:spPr>
        <a:xfrm flipV="1">
          <a:off x="3797300" y="9615888"/>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33303</xdr:rowOff>
    </xdr:from>
    <xdr:to>
      <xdr:col>5</xdr:col>
      <xdr:colOff>358775</xdr:colOff>
      <xdr:row>56</xdr:row>
      <xdr:rowOff>118342</xdr:rowOff>
    </xdr:to>
    <xdr:cxnSp macro="">
      <xdr:nvCxnSpPr>
        <xdr:cNvPr id="124" name="直線コネクタ 123"/>
        <xdr:cNvCxnSpPr/>
      </xdr:nvCxnSpPr>
      <xdr:spPr>
        <a:xfrm flipV="1">
          <a:off x="2908300" y="9634503"/>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118342</xdr:rowOff>
    </xdr:from>
    <xdr:to>
      <xdr:col>4</xdr:col>
      <xdr:colOff>155575</xdr:colOff>
      <xdr:row>56</xdr:row>
      <xdr:rowOff>120090</xdr:rowOff>
    </xdr:to>
    <xdr:cxnSp macro="">
      <xdr:nvCxnSpPr>
        <xdr:cNvPr id="127" name="直線コネクタ 126"/>
        <xdr:cNvCxnSpPr/>
      </xdr:nvCxnSpPr>
      <xdr:spPr>
        <a:xfrm flipV="1">
          <a:off x="2019300" y="9719542"/>
          <a:ext cx="889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35132</xdr:rowOff>
    </xdr:from>
    <xdr:to>
      <xdr:col>2</xdr:col>
      <xdr:colOff>638175</xdr:colOff>
      <xdr:row>56</xdr:row>
      <xdr:rowOff>120090</xdr:rowOff>
    </xdr:to>
    <xdr:cxnSp macro="">
      <xdr:nvCxnSpPr>
        <xdr:cNvPr id="130" name="直線コネクタ 129"/>
        <xdr:cNvCxnSpPr/>
      </xdr:nvCxnSpPr>
      <xdr:spPr>
        <a:xfrm>
          <a:off x="1130300" y="9636332"/>
          <a:ext cx="889000" cy="8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135338</xdr:rowOff>
    </xdr:from>
    <xdr:to>
      <xdr:col>6</xdr:col>
      <xdr:colOff>561975</xdr:colOff>
      <xdr:row>56</xdr:row>
      <xdr:rowOff>65488</xdr:rowOff>
    </xdr:to>
    <xdr:sp macro="" textlink="">
      <xdr:nvSpPr>
        <xdr:cNvPr id="140" name="円/楕円 139"/>
        <xdr:cNvSpPr/>
      </xdr:nvSpPr>
      <xdr:spPr>
        <a:xfrm>
          <a:off x="4584700" y="95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158215</xdr:rowOff>
    </xdr:from>
    <xdr:ext cx="534377" cy="259045"/>
    <xdr:sp macro="" textlink="">
      <xdr:nvSpPr>
        <xdr:cNvPr id="141" name="物件費該当値テキスト"/>
        <xdr:cNvSpPr txBox="1"/>
      </xdr:nvSpPr>
      <xdr:spPr>
        <a:xfrm>
          <a:off x="4686300" y="94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76,656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153953</xdr:rowOff>
    </xdr:from>
    <xdr:to>
      <xdr:col>5</xdr:col>
      <xdr:colOff>409575</xdr:colOff>
      <xdr:row>56</xdr:row>
      <xdr:rowOff>84103</xdr:rowOff>
    </xdr:to>
    <xdr:sp macro="" textlink="">
      <xdr:nvSpPr>
        <xdr:cNvPr id="142" name="円/楕円 141"/>
        <xdr:cNvSpPr/>
      </xdr:nvSpPr>
      <xdr:spPr>
        <a:xfrm>
          <a:off x="3746500" y="958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100630</xdr:rowOff>
    </xdr:from>
    <xdr:ext cx="534377" cy="259045"/>
    <xdr:sp macro="" textlink="">
      <xdr:nvSpPr>
        <xdr:cNvPr id="143" name="テキスト ボックス 142"/>
        <xdr:cNvSpPr txBox="1"/>
      </xdr:nvSpPr>
      <xdr:spPr>
        <a:xfrm>
          <a:off x="3530111" y="93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67542</xdr:rowOff>
    </xdr:from>
    <xdr:to>
      <xdr:col>4</xdr:col>
      <xdr:colOff>206375</xdr:colOff>
      <xdr:row>56</xdr:row>
      <xdr:rowOff>169142</xdr:rowOff>
    </xdr:to>
    <xdr:sp macro="" textlink="">
      <xdr:nvSpPr>
        <xdr:cNvPr id="144" name="円/楕円 143"/>
        <xdr:cNvSpPr/>
      </xdr:nvSpPr>
      <xdr:spPr>
        <a:xfrm>
          <a:off x="2857500" y="96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14219</xdr:rowOff>
    </xdr:from>
    <xdr:ext cx="534377" cy="259045"/>
    <xdr:sp macro="" textlink="">
      <xdr:nvSpPr>
        <xdr:cNvPr id="145" name="テキスト ボックス 144"/>
        <xdr:cNvSpPr txBox="1"/>
      </xdr:nvSpPr>
      <xdr:spPr>
        <a:xfrm>
          <a:off x="2641111" y="944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69290</xdr:rowOff>
    </xdr:from>
    <xdr:to>
      <xdr:col>3</xdr:col>
      <xdr:colOff>3175</xdr:colOff>
      <xdr:row>56</xdr:row>
      <xdr:rowOff>170890</xdr:rowOff>
    </xdr:to>
    <xdr:sp macro="" textlink="">
      <xdr:nvSpPr>
        <xdr:cNvPr id="146" name="円/楕円 145"/>
        <xdr:cNvSpPr/>
      </xdr:nvSpPr>
      <xdr:spPr>
        <a:xfrm>
          <a:off x="1968500" y="96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15967</xdr:rowOff>
    </xdr:from>
    <xdr:ext cx="534377" cy="259045"/>
    <xdr:sp macro="" textlink="">
      <xdr:nvSpPr>
        <xdr:cNvPr id="147" name="テキスト ボックス 146"/>
        <xdr:cNvSpPr txBox="1"/>
      </xdr:nvSpPr>
      <xdr:spPr>
        <a:xfrm>
          <a:off x="1752111" y="94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155782</xdr:rowOff>
    </xdr:from>
    <xdr:to>
      <xdr:col>1</xdr:col>
      <xdr:colOff>485775</xdr:colOff>
      <xdr:row>56</xdr:row>
      <xdr:rowOff>85932</xdr:rowOff>
    </xdr:to>
    <xdr:sp macro="" textlink="">
      <xdr:nvSpPr>
        <xdr:cNvPr id="148" name="円/楕円 147"/>
        <xdr:cNvSpPr/>
      </xdr:nvSpPr>
      <xdr:spPr>
        <a:xfrm>
          <a:off x="1079500" y="95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102459</xdr:rowOff>
    </xdr:from>
    <xdr:ext cx="534377" cy="259045"/>
    <xdr:sp macro="" textlink="">
      <xdr:nvSpPr>
        <xdr:cNvPr id="149" name="テキスト ボックス 148"/>
        <xdr:cNvSpPr txBox="1"/>
      </xdr:nvSpPr>
      <xdr:spPr>
        <a:xfrm>
          <a:off x="863111" y="93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67005</xdr:rowOff>
    </xdr:from>
    <xdr:to>
      <xdr:col>6</xdr:col>
      <xdr:colOff>511175</xdr:colOff>
      <xdr:row>78</xdr:row>
      <xdr:rowOff>75234</xdr:rowOff>
    </xdr:to>
    <xdr:cxnSp macro="">
      <xdr:nvCxnSpPr>
        <xdr:cNvPr id="176" name="直線コネクタ 175"/>
        <xdr:cNvCxnSpPr/>
      </xdr:nvCxnSpPr>
      <xdr:spPr>
        <a:xfrm flipV="1">
          <a:off x="3797300" y="13440105"/>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30886</xdr:rowOff>
    </xdr:from>
    <xdr:to>
      <xdr:col>5</xdr:col>
      <xdr:colOff>358775</xdr:colOff>
      <xdr:row>78</xdr:row>
      <xdr:rowOff>75234</xdr:rowOff>
    </xdr:to>
    <xdr:cxnSp macro="">
      <xdr:nvCxnSpPr>
        <xdr:cNvPr id="179" name="直線コネクタ 178"/>
        <xdr:cNvCxnSpPr/>
      </xdr:nvCxnSpPr>
      <xdr:spPr>
        <a:xfrm>
          <a:off x="2908300" y="13403986"/>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30886</xdr:rowOff>
    </xdr:from>
    <xdr:to>
      <xdr:col>4</xdr:col>
      <xdr:colOff>155575</xdr:colOff>
      <xdr:row>78</xdr:row>
      <xdr:rowOff>74230</xdr:rowOff>
    </xdr:to>
    <xdr:cxnSp macro="">
      <xdr:nvCxnSpPr>
        <xdr:cNvPr id="182" name="直線コネクタ 181"/>
        <xdr:cNvCxnSpPr/>
      </xdr:nvCxnSpPr>
      <xdr:spPr>
        <a:xfrm flipV="1">
          <a:off x="2019300" y="13403986"/>
          <a:ext cx="889000" cy="4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74230</xdr:rowOff>
    </xdr:from>
    <xdr:to>
      <xdr:col>2</xdr:col>
      <xdr:colOff>638175</xdr:colOff>
      <xdr:row>78</xdr:row>
      <xdr:rowOff>78023</xdr:rowOff>
    </xdr:to>
    <xdr:cxnSp macro="">
      <xdr:nvCxnSpPr>
        <xdr:cNvPr id="185" name="直線コネクタ 184"/>
        <xdr:cNvCxnSpPr/>
      </xdr:nvCxnSpPr>
      <xdr:spPr>
        <a:xfrm flipV="1">
          <a:off x="1130300" y="13447330"/>
          <a:ext cx="889000" cy="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16205</xdr:rowOff>
    </xdr:from>
    <xdr:to>
      <xdr:col>6</xdr:col>
      <xdr:colOff>561975</xdr:colOff>
      <xdr:row>78</xdr:row>
      <xdr:rowOff>117805</xdr:rowOff>
    </xdr:to>
    <xdr:sp macro="" textlink="">
      <xdr:nvSpPr>
        <xdr:cNvPr id="195" name="円/楕円 194"/>
        <xdr:cNvSpPr/>
      </xdr:nvSpPr>
      <xdr:spPr>
        <a:xfrm>
          <a:off x="45847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102582</xdr:rowOff>
    </xdr:from>
    <xdr:ext cx="469744" cy="259045"/>
    <xdr:sp macro="" textlink="">
      <xdr:nvSpPr>
        <xdr:cNvPr id="196" name="維持補修費該当値テキスト"/>
        <xdr:cNvSpPr txBox="1"/>
      </xdr:nvSpPr>
      <xdr:spPr>
        <a:xfrm>
          <a:off x="4686300" y="133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24434</xdr:rowOff>
    </xdr:from>
    <xdr:to>
      <xdr:col>5</xdr:col>
      <xdr:colOff>409575</xdr:colOff>
      <xdr:row>78</xdr:row>
      <xdr:rowOff>126034</xdr:rowOff>
    </xdr:to>
    <xdr:sp macro="" textlink="">
      <xdr:nvSpPr>
        <xdr:cNvPr id="197" name="円/楕円 196"/>
        <xdr:cNvSpPr/>
      </xdr:nvSpPr>
      <xdr:spPr>
        <a:xfrm>
          <a:off x="3746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117161</xdr:rowOff>
    </xdr:from>
    <xdr:ext cx="469744" cy="259045"/>
    <xdr:sp macro="" textlink="">
      <xdr:nvSpPr>
        <xdr:cNvPr id="198" name="テキスト ボックス 197"/>
        <xdr:cNvSpPr txBox="1"/>
      </xdr:nvSpPr>
      <xdr:spPr>
        <a:xfrm>
          <a:off x="3562427"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151536</xdr:rowOff>
    </xdr:from>
    <xdr:to>
      <xdr:col>4</xdr:col>
      <xdr:colOff>206375</xdr:colOff>
      <xdr:row>78</xdr:row>
      <xdr:rowOff>81686</xdr:rowOff>
    </xdr:to>
    <xdr:sp macro="" textlink="">
      <xdr:nvSpPr>
        <xdr:cNvPr id="199" name="円/楕円 198"/>
        <xdr:cNvSpPr/>
      </xdr:nvSpPr>
      <xdr:spPr>
        <a:xfrm>
          <a:off x="2857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72813</xdr:rowOff>
    </xdr:from>
    <xdr:ext cx="469744" cy="259045"/>
    <xdr:sp macro="" textlink="">
      <xdr:nvSpPr>
        <xdr:cNvPr id="200" name="テキスト ボックス 199"/>
        <xdr:cNvSpPr txBox="1"/>
      </xdr:nvSpPr>
      <xdr:spPr>
        <a:xfrm>
          <a:off x="2673427"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23430</xdr:rowOff>
    </xdr:from>
    <xdr:to>
      <xdr:col>3</xdr:col>
      <xdr:colOff>3175</xdr:colOff>
      <xdr:row>78</xdr:row>
      <xdr:rowOff>125030</xdr:rowOff>
    </xdr:to>
    <xdr:sp macro="" textlink="">
      <xdr:nvSpPr>
        <xdr:cNvPr id="201" name="円/楕円 200"/>
        <xdr:cNvSpPr/>
      </xdr:nvSpPr>
      <xdr:spPr>
        <a:xfrm>
          <a:off x="1968500" y="1339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116157</xdr:rowOff>
    </xdr:from>
    <xdr:ext cx="469744" cy="259045"/>
    <xdr:sp macro="" textlink="">
      <xdr:nvSpPr>
        <xdr:cNvPr id="202" name="テキスト ボックス 201"/>
        <xdr:cNvSpPr txBox="1"/>
      </xdr:nvSpPr>
      <xdr:spPr>
        <a:xfrm>
          <a:off x="1784427" y="1348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27223</xdr:rowOff>
    </xdr:from>
    <xdr:to>
      <xdr:col>1</xdr:col>
      <xdr:colOff>485775</xdr:colOff>
      <xdr:row>78</xdr:row>
      <xdr:rowOff>128823</xdr:rowOff>
    </xdr:to>
    <xdr:sp macro="" textlink="">
      <xdr:nvSpPr>
        <xdr:cNvPr id="203" name="円/楕円 202"/>
        <xdr:cNvSpPr/>
      </xdr:nvSpPr>
      <xdr:spPr>
        <a:xfrm>
          <a:off x="1079500" y="134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119950</xdr:rowOff>
    </xdr:from>
    <xdr:ext cx="469744" cy="259045"/>
    <xdr:sp macro="" textlink="">
      <xdr:nvSpPr>
        <xdr:cNvPr id="204" name="テキスト ボックス 203"/>
        <xdr:cNvSpPr txBox="1"/>
      </xdr:nvSpPr>
      <xdr:spPr>
        <a:xfrm>
          <a:off x="895427" y="1349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54260</xdr:rowOff>
    </xdr:from>
    <xdr:to>
      <xdr:col>6</xdr:col>
      <xdr:colOff>511175</xdr:colOff>
      <xdr:row>90</xdr:row>
      <xdr:rowOff>156750</xdr:rowOff>
    </xdr:to>
    <xdr:cxnSp macro="">
      <xdr:nvCxnSpPr>
        <xdr:cNvPr id="234" name="直線コネクタ 233"/>
        <xdr:cNvCxnSpPr/>
      </xdr:nvCxnSpPr>
      <xdr:spPr>
        <a:xfrm flipV="1">
          <a:off x="3797300" y="15484760"/>
          <a:ext cx="838200" cy="10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156750</xdr:rowOff>
    </xdr:from>
    <xdr:to>
      <xdr:col>5</xdr:col>
      <xdr:colOff>358775</xdr:colOff>
      <xdr:row>91</xdr:row>
      <xdr:rowOff>139491</xdr:rowOff>
    </xdr:to>
    <xdr:cxnSp macro="">
      <xdr:nvCxnSpPr>
        <xdr:cNvPr id="237" name="直線コネクタ 236"/>
        <xdr:cNvCxnSpPr/>
      </xdr:nvCxnSpPr>
      <xdr:spPr>
        <a:xfrm flipV="1">
          <a:off x="2908300" y="15587250"/>
          <a:ext cx="889000" cy="15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139491</xdr:rowOff>
    </xdr:from>
    <xdr:to>
      <xdr:col>4</xdr:col>
      <xdr:colOff>155575</xdr:colOff>
      <xdr:row>92</xdr:row>
      <xdr:rowOff>28466</xdr:rowOff>
    </xdr:to>
    <xdr:cxnSp macro="">
      <xdr:nvCxnSpPr>
        <xdr:cNvPr id="240" name="直線コネクタ 239"/>
        <xdr:cNvCxnSpPr/>
      </xdr:nvCxnSpPr>
      <xdr:spPr>
        <a:xfrm flipV="1">
          <a:off x="2019300" y="15741441"/>
          <a:ext cx="889000" cy="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28466</xdr:rowOff>
    </xdr:from>
    <xdr:to>
      <xdr:col>2</xdr:col>
      <xdr:colOff>638175</xdr:colOff>
      <xdr:row>92</xdr:row>
      <xdr:rowOff>85674</xdr:rowOff>
    </xdr:to>
    <xdr:cxnSp macro="">
      <xdr:nvCxnSpPr>
        <xdr:cNvPr id="243" name="直線コネクタ 242"/>
        <xdr:cNvCxnSpPr/>
      </xdr:nvCxnSpPr>
      <xdr:spPr>
        <a:xfrm flipV="1">
          <a:off x="1130300" y="15801866"/>
          <a:ext cx="889000" cy="5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3460</xdr:rowOff>
    </xdr:from>
    <xdr:to>
      <xdr:col>6</xdr:col>
      <xdr:colOff>561975</xdr:colOff>
      <xdr:row>90</xdr:row>
      <xdr:rowOff>105060</xdr:rowOff>
    </xdr:to>
    <xdr:sp macro="" textlink="">
      <xdr:nvSpPr>
        <xdr:cNvPr id="253" name="円/楕円 252"/>
        <xdr:cNvSpPr/>
      </xdr:nvSpPr>
      <xdr:spPr>
        <a:xfrm>
          <a:off x="4584700" y="154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110373</xdr:rowOff>
    </xdr:from>
    <xdr:ext cx="599010" cy="259045"/>
    <xdr:sp macro="" textlink="">
      <xdr:nvSpPr>
        <xdr:cNvPr id="254" name="扶助費該当値テキスト"/>
        <xdr:cNvSpPr txBox="1"/>
      </xdr:nvSpPr>
      <xdr:spPr>
        <a:xfrm>
          <a:off x="4686300" y="1536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100,485</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105950</xdr:rowOff>
    </xdr:from>
    <xdr:to>
      <xdr:col>5</xdr:col>
      <xdr:colOff>409575</xdr:colOff>
      <xdr:row>91</xdr:row>
      <xdr:rowOff>36100</xdr:rowOff>
    </xdr:to>
    <xdr:sp macro="" textlink="">
      <xdr:nvSpPr>
        <xdr:cNvPr id="255" name="円/楕円 254"/>
        <xdr:cNvSpPr/>
      </xdr:nvSpPr>
      <xdr:spPr>
        <a:xfrm>
          <a:off x="3746500" y="155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52627</xdr:rowOff>
    </xdr:from>
    <xdr:ext cx="534377" cy="259045"/>
    <xdr:sp macro="" textlink="">
      <xdr:nvSpPr>
        <xdr:cNvPr id="256" name="テキスト ボックス 255"/>
        <xdr:cNvSpPr txBox="1"/>
      </xdr:nvSpPr>
      <xdr:spPr>
        <a:xfrm>
          <a:off x="3530111" y="153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95,105</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88691</xdr:rowOff>
    </xdr:from>
    <xdr:to>
      <xdr:col>4</xdr:col>
      <xdr:colOff>206375</xdr:colOff>
      <xdr:row>92</xdr:row>
      <xdr:rowOff>18841</xdr:rowOff>
    </xdr:to>
    <xdr:sp macro="" textlink="">
      <xdr:nvSpPr>
        <xdr:cNvPr id="257" name="円/楕円 256"/>
        <xdr:cNvSpPr/>
      </xdr:nvSpPr>
      <xdr:spPr>
        <a:xfrm>
          <a:off x="2857500" y="156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35368</xdr:rowOff>
    </xdr:from>
    <xdr:ext cx="534377" cy="259045"/>
    <xdr:sp macro="" textlink="">
      <xdr:nvSpPr>
        <xdr:cNvPr id="258" name="テキスト ボックス 257"/>
        <xdr:cNvSpPr txBox="1"/>
      </xdr:nvSpPr>
      <xdr:spPr>
        <a:xfrm>
          <a:off x="2641111" y="154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87,011</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149116</xdr:rowOff>
    </xdr:from>
    <xdr:to>
      <xdr:col>3</xdr:col>
      <xdr:colOff>3175</xdr:colOff>
      <xdr:row>92</xdr:row>
      <xdr:rowOff>79266</xdr:rowOff>
    </xdr:to>
    <xdr:sp macro="" textlink="">
      <xdr:nvSpPr>
        <xdr:cNvPr id="259" name="円/楕円 258"/>
        <xdr:cNvSpPr/>
      </xdr:nvSpPr>
      <xdr:spPr>
        <a:xfrm>
          <a:off x="1968500" y="157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95793</xdr:rowOff>
    </xdr:from>
    <xdr:ext cx="534377" cy="259045"/>
    <xdr:sp macro="" textlink="">
      <xdr:nvSpPr>
        <xdr:cNvPr id="260" name="テキスト ボックス 259"/>
        <xdr:cNvSpPr txBox="1"/>
      </xdr:nvSpPr>
      <xdr:spPr>
        <a:xfrm>
          <a:off x="1752111" y="155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83,839</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34874</xdr:rowOff>
    </xdr:from>
    <xdr:to>
      <xdr:col>1</xdr:col>
      <xdr:colOff>485775</xdr:colOff>
      <xdr:row>92</xdr:row>
      <xdr:rowOff>136474</xdr:rowOff>
    </xdr:to>
    <xdr:sp macro="" textlink="">
      <xdr:nvSpPr>
        <xdr:cNvPr id="261" name="円/楕円 260"/>
        <xdr:cNvSpPr/>
      </xdr:nvSpPr>
      <xdr:spPr>
        <a:xfrm>
          <a:off x="1079500" y="158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153001</xdr:rowOff>
    </xdr:from>
    <xdr:ext cx="534377" cy="259045"/>
    <xdr:sp macro="" textlink="">
      <xdr:nvSpPr>
        <xdr:cNvPr id="262" name="テキスト ボックス 261"/>
        <xdr:cNvSpPr txBox="1"/>
      </xdr:nvSpPr>
      <xdr:spPr>
        <a:xfrm>
          <a:off x="863111" y="155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20266</xdr:rowOff>
    </xdr:from>
    <xdr:to>
      <xdr:col>15</xdr:col>
      <xdr:colOff>180975</xdr:colOff>
      <xdr:row>34</xdr:row>
      <xdr:rowOff>120812</xdr:rowOff>
    </xdr:to>
    <xdr:cxnSp macro="">
      <xdr:nvCxnSpPr>
        <xdr:cNvPr id="295" name="直線コネクタ 294"/>
        <xdr:cNvCxnSpPr/>
      </xdr:nvCxnSpPr>
      <xdr:spPr>
        <a:xfrm flipV="1">
          <a:off x="9639300" y="5849566"/>
          <a:ext cx="838200" cy="10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111601</xdr:rowOff>
    </xdr:from>
    <xdr:to>
      <xdr:col>14</xdr:col>
      <xdr:colOff>28575</xdr:colOff>
      <xdr:row>34</xdr:row>
      <xdr:rowOff>120812</xdr:rowOff>
    </xdr:to>
    <xdr:cxnSp macro="">
      <xdr:nvCxnSpPr>
        <xdr:cNvPr id="298" name="直線コネクタ 297"/>
        <xdr:cNvCxnSpPr/>
      </xdr:nvCxnSpPr>
      <xdr:spPr>
        <a:xfrm>
          <a:off x="8750300" y="5940901"/>
          <a:ext cx="8890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30648</xdr:rowOff>
    </xdr:from>
    <xdr:to>
      <xdr:col>12</xdr:col>
      <xdr:colOff>511175</xdr:colOff>
      <xdr:row>34</xdr:row>
      <xdr:rowOff>111601</xdr:rowOff>
    </xdr:to>
    <xdr:cxnSp macro="">
      <xdr:nvCxnSpPr>
        <xdr:cNvPr id="301" name="直線コネクタ 300"/>
        <xdr:cNvCxnSpPr/>
      </xdr:nvCxnSpPr>
      <xdr:spPr>
        <a:xfrm>
          <a:off x="7861300" y="5859948"/>
          <a:ext cx="889000" cy="8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30648</xdr:rowOff>
    </xdr:from>
    <xdr:to>
      <xdr:col>11</xdr:col>
      <xdr:colOff>307975</xdr:colOff>
      <xdr:row>34</xdr:row>
      <xdr:rowOff>50241</xdr:rowOff>
    </xdr:to>
    <xdr:cxnSp macro="">
      <xdr:nvCxnSpPr>
        <xdr:cNvPr id="304" name="直線コネクタ 303"/>
        <xdr:cNvCxnSpPr/>
      </xdr:nvCxnSpPr>
      <xdr:spPr>
        <a:xfrm flipV="1">
          <a:off x="6972300" y="5859948"/>
          <a:ext cx="889000" cy="1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14883</xdr:rowOff>
    </xdr:from>
    <xdr:ext cx="534377" cy="259045"/>
    <xdr:sp macro="" textlink="">
      <xdr:nvSpPr>
        <xdr:cNvPr id="306" name="テキスト ボックス 305"/>
        <xdr:cNvSpPr txBox="1"/>
      </xdr:nvSpPr>
      <xdr:spPr>
        <a:xfrm>
          <a:off x="7594111" y="6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120800</xdr:rowOff>
    </xdr:from>
    <xdr:ext cx="534377" cy="259045"/>
    <xdr:sp macro="" textlink="">
      <xdr:nvSpPr>
        <xdr:cNvPr id="308" name="テキスト ボックス 307"/>
        <xdr:cNvSpPr txBox="1"/>
      </xdr:nvSpPr>
      <xdr:spPr>
        <a:xfrm>
          <a:off x="6705111" y="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140916</xdr:rowOff>
    </xdr:from>
    <xdr:to>
      <xdr:col>15</xdr:col>
      <xdr:colOff>231775</xdr:colOff>
      <xdr:row>34</xdr:row>
      <xdr:rowOff>71066</xdr:rowOff>
    </xdr:to>
    <xdr:sp macro="" textlink="">
      <xdr:nvSpPr>
        <xdr:cNvPr id="314" name="円/楕円 313"/>
        <xdr:cNvSpPr/>
      </xdr:nvSpPr>
      <xdr:spPr>
        <a:xfrm>
          <a:off x="10426700" y="57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163793</xdr:rowOff>
    </xdr:from>
    <xdr:ext cx="599010" cy="259045"/>
    <xdr:sp macro="" textlink="">
      <xdr:nvSpPr>
        <xdr:cNvPr id="315" name="補助費等該当値テキスト"/>
        <xdr:cNvSpPr txBox="1"/>
      </xdr:nvSpPr>
      <xdr:spPr>
        <a:xfrm>
          <a:off x="10528300" y="565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102,539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70012</xdr:rowOff>
    </xdr:from>
    <xdr:to>
      <xdr:col>14</xdr:col>
      <xdr:colOff>79375</xdr:colOff>
      <xdr:row>35</xdr:row>
      <xdr:rowOff>162</xdr:rowOff>
    </xdr:to>
    <xdr:sp macro="" textlink="">
      <xdr:nvSpPr>
        <xdr:cNvPr id="316" name="円/楕円 315"/>
        <xdr:cNvSpPr/>
      </xdr:nvSpPr>
      <xdr:spPr>
        <a:xfrm>
          <a:off x="9588500" y="58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16689</xdr:rowOff>
    </xdr:from>
    <xdr:ext cx="534377" cy="259045"/>
    <xdr:sp macro="" textlink="">
      <xdr:nvSpPr>
        <xdr:cNvPr id="317" name="テキスト ボックス 316"/>
        <xdr:cNvSpPr txBox="1"/>
      </xdr:nvSpPr>
      <xdr:spPr>
        <a:xfrm>
          <a:off x="9372111" y="56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91,983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60801</xdr:rowOff>
    </xdr:from>
    <xdr:to>
      <xdr:col>12</xdr:col>
      <xdr:colOff>561975</xdr:colOff>
      <xdr:row>34</xdr:row>
      <xdr:rowOff>162401</xdr:rowOff>
    </xdr:to>
    <xdr:sp macro="" textlink="">
      <xdr:nvSpPr>
        <xdr:cNvPr id="318" name="円/楕円 317"/>
        <xdr:cNvSpPr/>
      </xdr:nvSpPr>
      <xdr:spPr>
        <a:xfrm>
          <a:off x="8699500" y="589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7478</xdr:rowOff>
    </xdr:from>
    <xdr:ext cx="534377" cy="259045"/>
    <xdr:sp macro="" textlink="">
      <xdr:nvSpPr>
        <xdr:cNvPr id="319" name="テキスト ボックス 318"/>
        <xdr:cNvSpPr txBox="1"/>
      </xdr:nvSpPr>
      <xdr:spPr>
        <a:xfrm>
          <a:off x="8483111" y="56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151298</xdr:rowOff>
    </xdr:from>
    <xdr:to>
      <xdr:col>11</xdr:col>
      <xdr:colOff>358775</xdr:colOff>
      <xdr:row>34</xdr:row>
      <xdr:rowOff>81448</xdr:rowOff>
    </xdr:to>
    <xdr:sp macro="" textlink="">
      <xdr:nvSpPr>
        <xdr:cNvPr id="320" name="円/楕円 319"/>
        <xdr:cNvSpPr/>
      </xdr:nvSpPr>
      <xdr:spPr>
        <a:xfrm>
          <a:off x="7810500" y="58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97975</xdr:rowOff>
    </xdr:from>
    <xdr:ext cx="599010" cy="259045"/>
    <xdr:sp macro="" textlink="">
      <xdr:nvSpPr>
        <xdr:cNvPr id="321" name="テキスト ボックス 320"/>
        <xdr:cNvSpPr txBox="1"/>
      </xdr:nvSpPr>
      <xdr:spPr>
        <a:xfrm>
          <a:off x="7561794" y="55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101,449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170891</xdr:rowOff>
    </xdr:from>
    <xdr:to>
      <xdr:col>10</xdr:col>
      <xdr:colOff>155575</xdr:colOff>
      <xdr:row>34</xdr:row>
      <xdr:rowOff>101041</xdr:rowOff>
    </xdr:to>
    <xdr:sp macro="" textlink="">
      <xdr:nvSpPr>
        <xdr:cNvPr id="322" name="円/楕円 321"/>
        <xdr:cNvSpPr/>
      </xdr:nvSpPr>
      <xdr:spPr>
        <a:xfrm>
          <a:off x="6921500" y="58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117568</xdr:rowOff>
    </xdr:from>
    <xdr:ext cx="534377" cy="259045"/>
    <xdr:sp macro="" textlink="">
      <xdr:nvSpPr>
        <xdr:cNvPr id="323" name="テキスト ボックス 322"/>
        <xdr:cNvSpPr txBox="1"/>
      </xdr:nvSpPr>
      <xdr:spPr>
        <a:xfrm>
          <a:off x="6705111" y="56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153950</xdr:rowOff>
    </xdr:from>
    <xdr:to>
      <xdr:col>15</xdr:col>
      <xdr:colOff>180975</xdr:colOff>
      <xdr:row>58</xdr:row>
      <xdr:rowOff>49254</xdr:rowOff>
    </xdr:to>
    <xdr:cxnSp macro="">
      <xdr:nvCxnSpPr>
        <xdr:cNvPr id="352" name="直線コネクタ 351"/>
        <xdr:cNvCxnSpPr/>
      </xdr:nvCxnSpPr>
      <xdr:spPr>
        <a:xfrm>
          <a:off x="9639300" y="9926600"/>
          <a:ext cx="838200" cy="6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153950</xdr:rowOff>
    </xdr:from>
    <xdr:to>
      <xdr:col>14</xdr:col>
      <xdr:colOff>28575</xdr:colOff>
      <xdr:row>58</xdr:row>
      <xdr:rowOff>30170</xdr:rowOff>
    </xdr:to>
    <xdr:cxnSp macro="">
      <xdr:nvCxnSpPr>
        <xdr:cNvPr id="355" name="直線コネクタ 354"/>
        <xdr:cNvCxnSpPr/>
      </xdr:nvCxnSpPr>
      <xdr:spPr>
        <a:xfrm flipV="1">
          <a:off x="8750300" y="9926600"/>
          <a:ext cx="8890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124947</xdr:rowOff>
    </xdr:from>
    <xdr:to>
      <xdr:col>12</xdr:col>
      <xdr:colOff>511175</xdr:colOff>
      <xdr:row>58</xdr:row>
      <xdr:rowOff>30170</xdr:rowOff>
    </xdr:to>
    <xdr:cxnSp macro="">
      <xdr:nvCxnSpPr>
        <xdr:cNvPr id="358" name="直線コネクタ 357"/>
        <xdr:cNvCxnSpPr/>
      </xdr:nvCxnSpPr>
      <xdr:spPr>
        <a:xfrm>
          <a:off x="7861300" y="9897597"/>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124947</xdr:rowOff>
    </xdr:from>
    <xdr:to>
      <xdr:col>11</xdr:col>
      <xdr:colOff>307975</xdr:colOff>
      <xdr:row>58</xdr:row>
      <xdr:rowOff>29339</xdr:rowOff>
    </xdr:to>
    <xdr:cxnSp macro="">
      <xdr:nvCxnSpPr>
        <xdr:cNvPr id="361" name="直線コネクタ 360"/>
        <xdr:cNvCxnSpPr/>
      </xdr:nvCxnSpPr>
      <xdr:spPr>
        <a:xfrm flipV="1">
          <a:off x="6972300" y="9897597"/>
          <a:ext cx="889000" cy="7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169904</xdr:rowOff>
    </xdr:from>
    <xdr:to>
      <xdr:col>15</xdr:col>
      <xdr:colOff>231775</xdr:colOff>
      <xdr:row>58</xdr:row>
      <xdr:rowOff>100054</xdr:rowOff>
    </xdr:to>
    <xdr:sp macro="" textlink="">
      <xdr:nvSpPr>
        <xdr:cNvPr id="371" name="円/楕円 370"/>
        <xdr:cNvSpPr/>
      </xdr:nvSpPr>
      <xdr:spPr>
        <a:xfrm>
          <a:off x="10426700" y="994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148331</xdr:rowOff>
    </xdr:from>
    <xdr:ext cx="534377" cy="259045"/>
    <xdr:sp macro="" textlink="">
      <xdr:nvSpPr>
        <xdr:cNvPr id="372" name="普通建設事業費該当値テキスト"/>
        <xdr:cNvSpPr txBox="1"/>
      </xdr:nvSpPr>
      <xdr:spPr>
        <a:xfrm>
          <a:off x="10528300" y="99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43,739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103150</xdr:rowOff>
    </xdr:from>
    <xdr:to>
      <xdr:col>14</xdr:col>
      <xdr:colOff>79375</xdr:colOff>
      <xdr:row>58</xdr:row>
      <xdr:rowOff>33300</xdr:rowOff>
    </xdr:to>
    <xdr:sp macro="" textlink="">
      <xdr:nvSpPr>
        <xdr:cNvPr id="373" name="円/楕円 372"/>
        <xdr:cNvSpPr/>
      </xdr:nvSpPr>
      <xdr:spPr>
        <a:xfrm>
          <a:off x="9588500" y="98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24427</xdr:rowOff>
    </xdr:from>
    <xdr:ext cx="534377" cy="259045"/>
    <xdr:sp macro="" textlink="">
      <xdr:nvSpPr>
        <xdr:cNvPr id="374" name="テキスト ボックス 373"/>
        <xdr:cNvSpPr txBox="1"/>
      </xdr:nvSpPr>
      <xdr:spPr>
        <a:xfrm>
          <a:off x="9372111" y="996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150820</xdr:rowOff>
    </xdr:from>
    <xdr:to>
      <xdr:col>12</xdr:col>
      <xdr:colOff>561975</xdr:colOff>
      <xdr:row>58</xdr:row>
      <xdr:rowOff>80970</xdr:rowOff>
    </xdr:to>
    <xdr:sp macro="" textlink="">
      <xdr:nvSpPr>
        <xdr:cNvPr id="375" name="円/楕円 374"/>
        <xdr:cNvSpPr/>
      </xdr:nvSpPr>
      <xdr:spPr>
        <a:xfrm>
          <a:off x="8699500" y="99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72097</xdr:rowOff>
    </xdr:from>
    <xdr:ext cx="534377" cy="259045"/>
    <xdr:sp macro="" textlink="">
      <xdr:nvSpPr>
        <xdr:cNvPr id="376" name="テキスト ボックス 375"/>
        <xdr:cNvSpPr txBox="1"/>
      </xdr:nvSpPr>
      <xdr:spPr>
        <a:xfrm>
          <a:off x="8483111" y="100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74147</xdr:rowOff>
    </xdr:from>
    <xdr:to>
      <xdr:col>11</xdr:col>
      <xdr:colOff>358775</xdr:colOff>
      <xdr:row>58</xdr:row>
      <xdr:rowOff>4297</xdr:rowOff>
    </xdr:to>
    <xdr:sp macro="" textlink="">
      <xdr:nvSpPr>
        <xdr:cNvPr id="377" name="円/楕円 376"/>
        <xdr:cNvSpPr/>
      </xdr:nvSpPr>
      <xdr:spPr>
        <a:xfrm>
          <a:off x="7810500" y="98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166874</xdr:rowOff>
    </xdr:from>
    <xdr:ext cx="534377" cy="259045"/>
    <xdr:sp macro="" textlink="">
      <xdr:nvSpPr>
        <xdr:cNvPr id="378" name="テキスト ボックス 377"/>
        <xdr:cNvSpPr txBox="1"/>
      </xdr:nvSpPr>
      <xdr:spPr>
        <a:xfrm>
          <a:off x="7594111" y="99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149989</xdr:rowOff>
    </xdr:from>
    <xdr:to>
      <xdr:col>10</xdr:col>
      <xdr:colOff>155575</xdr:colOff>
      <xdr:row>58</xdr:row>
      <xdr:rowOff>80139</xdr:rowOff>
    </xdr:to>
    <xdr:sp macro="" textlink="">
      <xdr:nvSpPr>
        <xdr:cNvPr id="379" name="円/楕円 378"/>
        <xdr:cNvSpPr/>
      </xdr:nvSpPr>
      <xdr:spPr>
        <a:xfrm>
          <a:off x="6921500" y="99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71266</xdr:rowOff>
    </xdr:from>
    <xdr:ext cx="534377" cy="259045"/>
    <xdr:sp macro="" textlink="">
      <xdr:nvSpPr>
        <xdr:cNvPr id="380" name="テキスト ボックス 379"/>
        <xdr:cNvSpPr txBox="1"/>
      </xdr:nvSpPr>
      <xdr:spPr>
        <a:xfrm>
          <a:off x="6705111" y="1001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20245</xdr:rowOff>
    </xdr:from>
    <xdr:to>
      <xdr:col>15</xdr:col>
      <xdr:colOff>180975</xdr:colOff>
      <xdr:row>79</xdr:row>
      <xdr:rowOff>24188</xdr:rowOff>
    </xdr:to>
    <xdr:cxnSp macro="">
      <xdr:nvCxnSpPr>
        <xdr:cNvPr id="409" name="直線コネクタ 408"/>
        <xdr:cNvCxnSpPr/>
      </xdr:nvCxnSpPr>
      <xdr:spPr>
        <a:xfrm>
          <a:off x="9639300" y="13564795"/>
          <a:ext cx="8382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144838</xdr:rowOff>
    </xdr:from>
    <xdr:to>
      <xdr:col>15</xdr:col>
      <xdr:colOff>231775</xdr:colOff>
      <xdr:row>79</xdr:row>
      <xdr:rowOff>74988</xdr:rowOff>
    </xdr:to>
    <xdr:sp macro="" textlink="">
      <xdr:nvSpPr>
        <xdr:cNvPr id="419" name="円/楕円 418"/>
        <xdr:cNvSpPr/>
      </xdr:nvSpPr>
      <xdr:spPr>
        <a:xfrm>
          <a:off x="10426700" y="135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59765</xdr:rowOff>
    </xdr:from>
    <xdr:ext cx="469744" cy="259045"/>
    <xdr:sp macro="" textlink="">
      <xdr:nvSpPr>
        <xdr:cNvPr id="420" name="普通建設事業費 （ うち新規整備　）該当値テキスト"/>
        <xdr:cNvSpPr txBox="1"/>
      </xdr:nvSpPr>
      <xdr:spPr>
        <a:xfrm>
          <a:off x="10528300" y="1343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140895</xdr:rowOff>
    </xdr:from>
    <xdr:to>
      <xdr:col>14</xdr:col>
      <xdr:colOff>79375</xdr:colOff>
      <xdr:row>79</xdr:row>
      <xdr:rowOff>71045</xdr:rowOff>
    </xdr:to>
    <xdr:sp macro="" textlink="">
      <xdr:nvSpPr>
        <xdr:cNvPr id="421" name="円/楕円 420"/>
        <xdr:cNvSpPr/>
      </xdr:nvSpPr>
      <xdr:spPr>
        <a:xfrm>
          <a:off x="9588500" y="135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62172</xdr:rowOff>
    </xdr:from>
    <xdr:ext cx="469744" cy="259045"/>
    <xdr:sp macro="" textlink="">
      <xdr:nvSpPr>
        <xdr:cNvPr id="422" name="テキスト ボックス 421"/>
        <xdr:cNvSpPr txBox="1"/>
      </xdr:nvSpPr>
      <xdr:spPr>
        <a:xfrm>
          <a:off x="9404427" y="1360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101963</xdr:rowOff>
    </xdr:from>
    <xdr:to>
      <xdr:col>15</xdr:col>
      <xdr:colOff>180975</xdr:colOff>
      <xdr:row>97</xdr:row>
      <xdr:rowOff>168787</xdr:rowOff>
    </xdr:to>
    <xdr:cxnSp macro="">
      <xdr:nvCxnSpPr>
        <xdr:cNvPr id="449" name="直線コネクタ 448"/>
        <xdr:cNvCxnSpPr/>
      </xdr:nvCxnSpPr>
      <xdr:spPr>
        <a:xfrm>
          <a:off x="9639300" y="16732613"/>
          <a:ext cx="838200" cy="6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117987</xdr:rowOff>
    </xdr:from>
    <xdr:to>
      <xdr:col>15</xdr:col>
      <xdr:colOff>231775</xdr:colOff>
      <xdr:row>98</xdr:row>
      <xdr:rowOff>48137</xdr:rowOff>
    </xdr:to>
    <xdr:sp macro="" textlink="">
      <xdr:nvSpPr>
        <xdr:cNvPr id="459" name="円/楕円 458"/>
        <xdr:cNvSpPr/>
      </xdr:nvSpPr>
      <xdr:spPr>
        <a:xfrm>
          <a:off x="10426700" y="167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140864</xdr:rowOff>
    </xdr:from>
    <xdr:ext cx="534377" cy="259045"/>
    <xdr:sp macro="" textlink="">
      <xdr:nvSpPr>
        <xdr:cNvPr id="460" name="普通建設事業費 （ うち更新整備　）該当値テキスト"/>
        <xdr:cNvSpPr txBox="1"/>
      </xdr:nvSpPr>
      <xdr:spPr>
        <a:xfrm>
          <a:off x="10528300" y="1660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51163</xdr:rowOff>
    </xdr:from>
    <xdr:to>
      <xdr:col>14</xdr:col>
      <xdr:colOff>79375</xdr:colOff>
      <xdr:row>97</xdr:row>
      <xdr:rowOff>152763</xdr:rowOff>
    </xdr:to>
    <xdr:sp macro="" textlink="">
      <xdr:nvSpPr>
        <xdr:cNvPr id="461" name="円/楕円 460"/>
        <xdr:cNvSpPr/>
      </xdr:nvSpPr>
      <xdr:spPr>
        <a:xfrm>
          <a:off x="9588500" y="166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169290</xdr:rowOff>
    </xdr:from>
    <xdr:ext cx="534377" cy="259045"/>
    <xdr:sp macro="" textlink="">
      <xdr:nvSpPr>
        <xdr:cNvPr id="462" name="テキスト ボックス 461"/>
        <xdr:cNvSpPr txBox="1"/>
      </xdr:nvSpPr>
      <xdr:spPr>
        <a:xfrm>
          <a:off x="9372111" y="164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47117</xdr:rowOff>
    </xdr:from>
    <xdr:to>
      <xdr:col>23</xdr:col>
      <xdr:colOff>517525</xdr:colOff>
      <xdr:row>38</xdr:row>
      <xdr:rowOff>17970</xdr:rowOff>
    </xdr:to>
    <xdr:cxnSp macro="">
      <xdr:nvCxnSpPr>
        <xdr:cNvPr id="487" name="直線コネクタ 486"/>
        <xdr:cNvCxnSpPr/>
      </xdr:nvCxnSpPr>
      <xdr:spPr>
        <a:xfrm>
          <a:off x="15481300" y="6390767"/>
          <a:ext cx="8382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47117</xdr:rowOff>
    </xdr:from>
    <xdr:to>
      <xdr:col>22</xdr:col>
      <xdr:colOff>365125</xdr:colOff>
      <xdr:row>38</xdr:row>
      <xdr:rowOff>24314</xdr:rowOff>
    </xdr:to>
    <xdr:cxnSp macro="">
      <xdr:nvCxnSpPr>
        <xdr:cNvPr id="490" name="直線コネクタ 489"/>
        <xdr:cNvCxnSpPr/>
      </xdr:nvCxnSpPr>
      <xdr:spPr>
        <a:xfrm flipV="1">
          <a:off x="14592300" y="6390767"/>
          <a:ext cx="889000" cy="14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20713</xdr:rowOff>
    </xdr:from>
    <xdr:to>
      <xdr:col>21</xdr:col>
      <xdr:colOff>161925</xdr:colOff>
      <xdr:row>38</xdr:row>
      <xdr:rowOff>24314</xdr:rowOff>
    </xdr:to>
    <xdr:cxnSp macro="">
      <xdr:nvCxnSpPr>
        <xdr:cNvPr id="493" name="直線コネクタ 492"/>
        <xdr:cNvCxnSpPr/>
      </xdr:nvCxnSpPr>
      <xdr:spPr>
        <a:xfrm>
          <a:off x="13703300" y="6535813"/>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13798</xdr:rowOff>
    </xdr:from>
    <xdr:to>
      <xdr:col>19</xdr:col>
      <xdr:colOff>644525</xdr:colOff>
      <xdr:row>38</xdr:row>
      <xdr:rowOff>20713</xdr:rowOff>
    </xdr:to>
    <xdr:cxnSp macro="">
      <xdr:nvCxnSpPr>
        <xdr:cNvPr id="496" name="直線コネクタ 495"/>
        <xdr:cNvCxnSpPr/>
      </xdr:nvCxnSpPr>
      <xdr:spPr>
        <a:xfrm>
          <a:off x="12814300" y="6528898"/>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138621</xdr:rowOff>
    </xdr:from>
    <xdr:to>
      <xdr:col>23</xdr:col>
      <xdr:colOff>568325</xdr:colOff>
      <xdr:row>38</xdr:row>
      <xdr:rowOff>68771</xdr:rowOff>
    </xdr:to>
    <xdr:sp macro="" textlink="">
      <xdr:nvSpPr>
        <xdr:cNvPr id="506" name="円/楕円 505"/>
        <xdr:cNvSpPr/>
      </xdr:nvSpPr>
      <xdr:spPr>
        <a:xfrm>
          <a:off x="162687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53548</xdr:rowOff>
    </xdr:from>
    <xdr:ext cx="378565" cy="259045"/>
    <xdr:sp macro="" textlink="">
      <xdr:nvSpPr>
        <xdr:cNvPr id="507" name="災害復旧事業費該当値テキスト"/>
        <xdr:cNvSpPr txBox="1"/>
      </xdr:nvSpPr>
      <xdr:spPr>
        <a:xfrm>
          <a:off x="16370300" y="639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167767</xdr:rowOff>
    </xdr:from>
    <xdr:to>
      <xdr:col>22</xdr:col>
      <xdr:colOff>415925</xdr:colOff>
      <xdr:row>37</xdr:row>
      <xdr:rowOff>97917</xdr:rowOff>
    </xdr:to>
    <xdr:sp macro="" textlink="">
      <xdr:nvSpPr>
        <xdr:cNvPr id="508" name="円/楕円 507"/>
        <xdr:cNvSpPr/>
      </xdr:nvSpPr>
      <xdr:spPr>
        <a:xfrm>
          <a:off x="154305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89044</xdr:rowOff>
    </xdr:from>
    <xdr:ext cx="469744" cy="259045"/>
    <xdr:sp macro="" textlink="">
      <xdr:nvSpPr>
        <xdr:cNvPr id="509" name="テキスト ボックス 508"/>
        <xdr:cNvSpPr txBox="1"/>
      </xdr:nvSpPr>
      <xdr:spPr>
        <a:xfrm>
          <a:off x="15246427" y="64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144964</xdr:rowOff>
    </xdr:from>
    <xdr:to>
      <xdr:col>21</xdr:col>
      <xdr:colOff>212725</xdr:colOff>
      <xdr:row>38</xdr:row>
      <xdr:rowOff>75114</xdr:rowOff>
    </xdr:to>
    <xdr:sp macro="" textlink="">
      <xdr:nvSpPr>
        <xdr:cNvPr id="510" name="円/楕円 509"/>
        <xdr:cNvSpPr/>
      </xdr:nvSpPr>
      <xdr:spPr>
        <a:xfrm>
          <a:off x="14541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66241</xdr:rowOff>
    </xdr:from>
    <xdr:ext cx="313932" cy="259045"/>
    <xdr:sp macro="" textlink="">
      <xdr:nvSpPr>
        <xdr:cNvPr id="511" name="テキスト ボックス 510"/>
        <xdr:cNvSpPr txBox="1"/>
      </xdr:nvSpPr>
      <xdr:spPr>
        <a:xfrm>
          <a:off x="14435333" y="6581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141364</xdr:rowOff>
    </xdr:from>
    <xdr:to>
      <xdr:col>20</xdr:col>
      <xdr:colOff>9525</xdr:colOff>
      <xdr:row>38</xdr:row>
      <xdr:rowOff>71513</xdr:rowOff>
    </xdr:to>
    <xdr:sp macro="" textlink="">
      <xdr:nvSpPr>
        <xdr:cNvPr id="512" name="円/楕円 511"/>
        <xdr:cNvSpPr/>
      </xdr:nvSpPr>
      <xdr:spPr>
        <a:xfrm>
          <a:off x="13652500" y="6485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62640</xdr:rowOff>
    </xdr:from>
    <xdr:ext cx="313932" cy="259045"/>
    <xdr:sp macro="" textlink="">
      <xdr:nvSpPr>
        <xdr:cNvPr id="513" name="テキスト ボックス 512"/>
        <xdr:cNvSpPr txBox="1"/>
      </xdr:nvSpPr>
      <xdr:spPr>
        <a:xfrm>
          <a:off x="13546333" y="6577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134448</xdr:rowOff>
    </xdr:from>
    <xdr:to>
      <xdr:col>18</xdr:col>
      <xdr:colOff>492125</xdr:colOff>
      <xdr:row>38</xdr:row>
      <xdr:rowOff>64598</xdr:rowOff>
    </xdr:to>
    <xdr:sp macro="" textlink="">
      <xdr:nvSpPr>
        <xdr:cNvPr id="514" name="円/楕円 513"/>
        <xdr:cNvSpPr/>
      </xdr:nvSpPr>
      <xdr:spPr>
        <a:xfrm>
          <a:off x="12763500" y="64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55725</xdr:rowOff>
    </xdr:from>
    <xdr:ext cx="378565" cy="259045"/>
    <xdr:sp macro="" textlink="">
      <xdr:nvSpPr>
        <xdr:cNvPr id="515" name="テキスト ボックス 514"/>
        <xdr:cNvSpPr txBox="1"/>
      </xdr:nvSpPr>
      <xdr:spPr>
        <a:xfrm>
          <a:off x="12625017" y="6570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113616</xdr:rowOff>
    </xdr:from>
    <xdr:to>
      <xdr:col>23</xdr:col>
      <xdr:colOff>517525</xdr:colOff>
      <xdr:row>77</xdr:row>
      <xdr:rowOff>135875</xdr:rowOff>
    </xdr:to>
    <xdr:cxnSp macro="">
      <xdr:nvCxnSpPr>
        <xdr:cNvPr id="597" name="直線コネクタ 596"/>
        <xdr:cNvCxnSpPr/>
      </xdr:nvCxnSpPr>
      <xdr:spPr>
        <a:xfrm>
          <a:off x="15481300" y="13315266"/>
          <a:ext cx="8382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88410</xdr:rowOff>
    </xdr:from>
    <xdr:to>
      <xdr:col>22</xdr:col>
      <xdr:colOff>365125</xdr:colOff>
      <xdr:row>77</xdr:row>
      <xdr:rowOff>113616</xdr:rowOff>
    </xdr:to>
    <xdr:cxnSp macro="">
      <xdr:nvCxnSpPr>
        <xdr:cNvPr id="600" name="直線コネクタ 599"/>
        <xdr:cNvCxnSpPr/>
      </xdr:nvCxnSpPr>
      <xdr:spPr>
        <a:xfrm>
          <a:off x="14592300" y="13290060"/>
          <a:ext cx="889000" cy="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88410</xdr:rowOff>
    </xdr:from>
    <xdr:to>
      <xdr:col>21</xdr:col>
      <xdr:colOff>161925</xdr:colOff>
      <xdr:row>77</xdr:row>
      <xdr:rowOff>99817</xdr:rowOff>
    </xdr:to>
    <xdr:cxnSp macro="">
      <xdr:nvCxnSpPr>
        <xdr:cNvPr id="603" name="直線コネクタ 602"/>
        <xdr:cNvCxnSpPr/>
      </xdr:nvCxnSpPr>
      <xdr:spPr>
        <a:xfrm flipV="1">
          <a:off x="13703300" y="13290060"/>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99817</xdr:rowOff>
    </xdr:from>
    <xdr:to>
      <xdr:col>19</xdr:col>
      <xdr:colOff>644525</xdr:colOff>
      <xdr:row>77</xdr:row>
      <xdr:rowOff>100267</xdr:rowOff>
    </xdr:to>
    <xdr:cxnSp macro="">
      <xdr:nvCxnSpPr>
        <xdr:cNvPr id="606" name="直線コネクタ 605"/>
        <xdr:cNvCxnSpPr/>
      </xdr:nvCxnSpPr>
      <xdr:spPr>
        <a:xfrm flipV="1">
          <a:off x="12814300" y="13301467"/>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85075</xdr:rowOff>
    </xdr:from>
    <xdr:to>
      <xdr:col>23</xdr:col>
      <xdr:colOff>568325</xdr:colOff>
      <xdr:row>78</xdr:row>
      <xdr:rowOff>15225</xdr:rowOff>
    </xdr:to>
    <xdr:sp macro="" textlink="">
      <xdr:nvSpPr>
        <xdr:cNvPr id="616" name="円/楕円 615"/>
        <xdr:cNvSpPr/>
      </xdr:nvSpPr>
      <xdr:spPr>
        <a:xfrm>
          <a:off x="16268700" y="132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63502</xdr:rowOff>
    </xdr:from>
    <xdr:ext cx="534377" cy="259045"/>
    <xdr:sp macro="" textlink="">
      <xdr:nvSpPr>
        <xdr:cNvPr id="617" name="公債費該当値テキスト"/>
        <xdr:cNvSpPr txBox="1"/>
      </xdr:nvSpPr>
      <xdr:spPr>
        <a:xfrm>
          <a:off x="16370300" y="1326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62816</xdr:rowOff>
    </xdr:from>
    <xdr:to>
      <xdr:col>22</xdr:col>
      <xdr:colOff>415925</xdr:colOff>
      <xdr:row>77</xdr:row>
      <xdr:rowOff>164416</xdr:rowOff>
    </xdr:to>
    <xdr:sp macro="" textlink="">
      <xdr:nvSpPr>
        <xdr:cNvPr id="618" name="円/楕円 617"/>
        <xdr:cNvSpPr/>
      </xdr:nvSpPr>
      <xdr:spPr>
        <a:xfrm>
          <a:off x="15430500" y="13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155543</xdr:rowOff>
    </xdr:from>
    <xdr:ext cx="534377" cy="259045"/>
    <xdr:sp macro="" textlink="">
      <xdr:nvSpPr>
        <xdr:cNvPr id="619" name="テキスト ボックス 618"/>
        <xdr:cNvSpPr txBox="1"/>
      </xdr:nvSpPr>
      <xdr:spPr>
        <a:xfrm>
          <a:off x="15214111" y="1335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37610</xdr:rowOff>
    </xdr:from>
    <xdr:to>
      <xdr:col>21</xdr:col>
      <xdr:colOff>212725</xdr:colOff>
      <xdr:row>77</xdr:row>
      <xdr:rowOff>139210</xdr:rowOff>
    </xdr:to>
    <xdr:sp macro="" textlink="">
      <xdr:nvSpPr>
        <xdr:cNvPr id="620" name="円/楕円 619"/>
        <xdr:cNvSpPr/>
      </xdr:nvSpPr>
      <xdr:spPr>
        <a:xfrm>
          <a:off x="14541500" y="132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130337</xdr:rowOff>
    </xdr:from>
    <xdr:ext cx="534377" cy="259045"/>
    <xdr:sp macro="" textlink="">
      <xdr:nvSpPr>
        <xdr:cNvPr id="621" name="テキスト ボックス 620"/>
        <xdr:cNvSpPr txBox="1"/>
      </xdr:nvSpPr>
      <xdr:spPr>
        <a:xfrm>
          <a:off x="14325111" y="1333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49017</xdr:rowOff>
    </xdr:from>
    <xdr:to>
      <xdr:col>20</xdr:col>
      <xdr:colOff>9525</xdr:colOff>
      <xdr:row>77</xdr:row>
      <xdr:rowOff>150617</xdr:rowOff>
    </xdr:to>
    <xdr:sp macro="" textlink="">
      <xdr:nvSpPr>
        <xdr:cNvPr id="622" name="円/楕円 621"/>
        <xdr:cNvSpPr/>
      </xdr:nvSpPr>
      <xdr:spPr>
        <a:xfrm>
          <a:off x="13652500" y="132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141744</xdr:rowOff>
    </xdr:from>
    <xdr:ext cx="534377" cy="259045"/>
    <xdr:sp macro="" textlink="">
      <xdr:nvSpPr>
        <xdr:cNvPr id="623" name="テキスト ボックス 622"/>
        <xdr:cNvSpPr txBox="1"/>
      </xdr:nvSpPr>
      <xdr:spPr>
        <a:xfrm>
          <a:off x="13436111" y="133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49467</xdr:rowOff>
    </xdr:from>
    <xdr:to>
      <xdr:col>18</xdr:col>
      <xdr:colOff>492125</xdr:colOff>
      <xdr:row>77</xdr:row>
      <xdr:rowOff>151067</xdr:rowOff>
    </xdr:to>
    <xdr:sp macro="" textlink="">
      <xdr:nvSpPr>
        <xdr:cNvPr id="624" name="円/楕円 623"/>
        <xdr:cNvSpPr/>
      </xdr:nvSpPr>
      <xdr:spPr>
        <a:xfrm>
          <a:off x="12763500" y="1325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142194</xdr:rowOff>
    </xdr:from>
    <xdr:ext cx="534377" cy="259045"/>
    <xdr:sp macro="" textlink="">
      <xdr:nvSpPr>
        <xdr:cNvPr id="625" name="テキスト ボックス 624"/>
        <xdr:cNvSpPr txBox="1"/>
      </xdr:nvSpPr>
      <xdr:spPr>
        <a:xfrm>
          <a:off x="12547111" y="133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63869</xdr:rowOff>
    </xdr:from>
    <xdr:to>
      <xdr:col>23</xdr:col>
      <xdr:colOff>517525</xdr:colOff>
      <xdr:row>98</xdr:row>
      <xdr:rowOff>135713</xdr:rowOff>
    </xdr:to>
    <xdr:cxnSp macro="">
      <xdr:nvCxnSpPr>
        <xdr:cNvPr id="654" name="直線コネクタ 653"/>
        <xdr:cNvCxnSpPr/>
      </xdr:nvCxnSpPr>
      <xdr:spPr>
        <a:xfrm flipV="1">
          <a:off x="15481300" y="16865969"/>
          <a:ext cx="8382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160553</xdr:rowOff>
    </xdr:from>
    <xdr:to>
      <xdr:col>22</xdr:col>
      <xdr:colOff>365125</xdr:colOff>
      <xdr:row>98</xdr:row>
      <xdr:rowOff>135713</xdr:rowOff>
    </xdr:to>
    <xdr:cxnSp macro="">
      <xdr:nvCxnSpPr>
        <xdr:cNvPr id="657" name="直線コネクタ 656"/>
        <xdr:cNvCxnSpPr/>
      </xdr:nvCxnSpPr>
      <xdr:spPr>
        <a:xfrm>
          <a:off x="14592300" y="16619753"/>
          <a:ext cx="889000" cy="3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160553</xdr:rowOff>
    </xdr:from>
    <xdr:to>
      <xdr:col>21</xdr:col>
      <xdr:colOff>161925</xdr:colOff>
      <xdr:row>99</xdr:row>
      <xdr:rowOff>21552</xdr:rowOff>
    </xdr:to>
    <xdr:cxnSp macro="">
      <xdr:nvCxnSpPr>
        <xdr:cNvPr id="660" name="直線コネクタ 659"/>
        <xdr:cNvCxnSpPr/>
      </xdr:nvCxnSpPr>
      <xdr:spPr>
        <a:xfrm flipV="1">
          <a:off x="13703300" y="16619753"/>
          <a:ext cx="889000" cy="37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2" name="テキスト ボックス 661"/>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85128</xdr:rowOff>
    </xdr:from>
    <xdr:to>
      <xdr:col>19</xdr:col>
      <xdr:colOff>644525</xdr:colOff>
      <xdr:row>99</xdr:row>
      <xdr:rowOff>21552</xdr:rowOff>
    </xdr:to>
    <xdr:cxnSp macro="">
      <xdr:nvCxnSpPr>
        <xdr:cNvPr id="663" name="直線コネクタ 662"/>
        <xdr:cNvCxnSpPr/>
      </xdr:nvCxnSpPr>
      <xdr:spPr>
        <a:xfrm>
          <a:off x="12814300" y="16887228"/>
          <a:ext cx="889000" cy="10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13069</xdr:rowOff>
    </xdr:from>
    <xdr:to>
      <xdr:col>23</xdr:col>
      <xdr:colOff>568325</xdr:colOff>
      <xdr:row>98</xdr:row>
      <xdr:rowOff>114669</xdr:rowOff>
    </xdr:to>
    <xdr:sp macro="" textlink="">
      <xdr:nvSpPr>
        <xdr:cNvPr id="673" name="円/楕円 672"/>
        <xdr:cNvSpPr/>
      </xdr:nvSpPr>
      <xdr:spPr>
        <a:xfrm>
          <a:off x="16268700" y="168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162946</xdr:rowOff>
    </xdr:from>
    <xdr:ext cx="534377" cy="259045"/>
    <xdr:sp macro="" textlink="">
      <xdr:nvSpPr>
        <xdr:cNvPr id="674" name="積立金該当値テキスト"/>
        <xdr:cNvSpPr txBox="1"/>
      </xdr:nvSpPr>
      <xdr:spPr>
        <a:xfrm>
          <a:off x="16370300" y="167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84913</xdr:rowOff>
    </xdr:from>
    <xdr:to>
      <xdr:col>22</xdr:col>
      <xdr:colOff>415925</xdr:colOff>
      <xdr:row>99</xdr:row>
      <xdr:rowOff>15063</xdr:rowOff>
    </xdr:to>
    <xdr:sp macro="" textlink="">
      <xdr:nvSpPr>
        <xdr:cNvPr id="675" name="円/楕円 674"/>
        <xdr:cNvSpPr/>
      </xdr:nvSpPr>
      <xdr:spPr>
        <a:xfrm>
          <a:off x="15430500" y="168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6190</xdr:rowOff>
    </xdr:from>
    <xdr:ext cx="469744" cy="259045"/>
    <xdr:sp macro="" textlink="">
      <xdr:nvSpPr>
        <xdr:cNvPr id="676" name="テキスト ボックス 675"/>
        <xdr:cNvSpPr txBox="1"/>
      </xdr:nvSpPr>
      <xdr:spPr>
        <a:xfrm>
          <a:off x="15246427" y="169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109753</xdr:rowOff>
    </xdr:from>
    <xdr:to>
      <xdr:col>21</xdr:col>
      <xdr:colOff>212725</xdr:colOff>
      <xdr:row>97</xdr:row>
      <xdr:rowOff>39903</xdr:rowOff>
    </xdr:to>
    <xdr:sp macro="" textlink="">
      <xdr:nvSpPr>
        <xdr:cNvPr id="677" name="円/楕円 676"/>
        <xdr:cNvSpPr/>
      </xdr:nvSpPr>
      <xdr:spPr>
        <a:xfrm>
          <a:off x="14541500" y="165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56430</xdr:rowOff>
    </xdr:from>
    <xdr:ext cx="534377" cy="259045"/>
    <xdr:sp macro="" textlink="">
      <xdr:nvSpPr>
        <xdr:cNvPr id="678" name="テキスト ボックス 677"/>
        <xdr:cNvSpPr txBox="1"/>
      </xdr:nvSpPr>
      <xdr:spPr>
        <a:xfrm>
          <a:off x="14325111" y="163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142202</xdr:rowOff>
    </xdr:from>
    <xdr:to>
      <xdr:col>20</xdr:col>
      <xdr:colOff>9525</xdr:colOff>
      <xdr:row>99</xdr:row>
      <xdr:rowOff>72352</xdr:rowOff>
    </xdr:to>
    <xdr:sp macro="" textlink="">
      <xdr:nvSpPr>
        <xdr:cNvPr id="679" name="円/楕円 678"/>
        <xdr:cNvSpPr/>
      </xdr:nvSpPr>
      <xdr:spPr>
        <a:xfrm>
          <a:off x="13652500" y="16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63479</xdr:rowOff>
    </xdr:from>
    <xdr:ext cx="469744" cy="259045"/>
    <xdr:sp macro="" textlink="">
      <xdr:nvSpPr>
        <xdr:cNvPr id="680" name="テキスト ボックス 679"/>
        <xdr:cNvSpPr txBox="1"/>
      </xdr:nvSpPr>
      <xdr:spPr>
        <a:xfrm>
          <a:off x="13468427" y="170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34328</xdr:rowOff>
    </xdr:from>
    <xdr:to>
      <xdr:col>18</xdr:col>
      <xdr:colOff>492125</xdr:colOff>
      <xdr:row>98</xdr:row>
      <xdr:rowOff>135928</xdr:rowOff>
    </xdr:to>
    <xdr:sp macro="" textlink="">
      <xdr:nvSpPr>
        <xdr:cNvPr id="681" name="円/楕円 680"/>
        <xdr:cNvSpPr/>
      </xdr:nvSpPr>
      <xdr:spPr>
        <a:xfrm>
          <a:off x="12763500" y="168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127055</xdr:rowOff>
    </xdr:from>
    <xdr:ext cx="534377" cy="259045"/>
    <xdr:sp macro="" textlink="">
      <xdr:nvSpPr>
        <xdr:cNvPr id="682" name="テキスト ボックス 681"/>
        <xdr:cNvSpPr txBox="1"/>
      </xdr:nvSpPr>
      <xdr:spPr>
        <a:xfrm>
          <a:off x="12547111" y="1692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14605</xdr:rowOff>
    </xdr:from>
    <xdr:to>
      <xdr:col>32</xdr:col>
      <xdr:colOff>187325</xdr:colOff>
      <xdr:row>59</xdr:row>
      <xdr:rowOff>14732</xdr:rowOff>
    </xdr:to>
    <xdr:cxnSp macro="">
      <xdr:nvCxnSpPr>
        <xdr:cNvPr id="768" name="直線コネクタ 767"/>
        <xdr:cNvCxnSpPr/>
      </xdr:nvCxnSpPr>
      <xdr:spPr>
        <a:xfrm flipV="1">
          <a:off x="21323300" y="10130155"/>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9271</xdr:rowOff>
    </xdr:from>
    <xdr:to>
      <xdr:col>31</xdr:col>
      <xdr:colOff>34925</xdr:colOff>
      <xdr:row>59</xdr:row>
      <xdr:rowOff>14732</xdr:rowOff>
    </xdr:to>
    <xdr:cxnSp macro="">
      <xdr:nvCxnSpPr>
        <xdr:cNvPr id="771" name="直線コネクタ 770"/>
        <xdr:cNvCxnSpPr/>
      </xdr:nvCxnSpPr>
      <xdr:spPr>
        <a:xfrm>
          <a:off x="20434300" y="10124821"/>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9271</xdr:rowOff>
    </xdr:from>
    <xdr:to>
      <xdr:col>29</xdr:col>
      <xdr:colOff>517525</xdr:colOff>
      <xdr:row>59</xdr:row>
      <xdr:rowOff>14605</xdr:rowOff>
    </xdr:to>
    <xdr:cxnSp macro="">
      <xdr:nvCxnSpPr>
        <xdr:cNvPr id="774" name="直線コネクタ 773"/>
        <xdr:cNvCxnSpPr/>
      </xdr:nvCxnSpPr>
      <xdr:spPr>
        <a:xfrm flipV="1">
          <a:off x="19545300" y="1012482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14097</xdr:rowOff>
    </xdr:from>
    <xdr:to>
      <xdr:col>28</xdr:col>
      <xdr:colOff>314325</xdr:colOff>
      <xdr:row>59</xdr:row>
      <xdr:rowOff>14605</xdr:rowOff>
    </xdr:to>
    <xdr:cxnSp macro="">
      <xdr:nvCxnSpPr>
        <xdr:cNvPr id="777" name="直線コネクタ 776"/>
        <xdr:cNvCxnSpPr/>
      </xdr:nvCxnSpPr>
      <xdr:spPr>
        <a:xfrm>
          <a:off x="18656300" y="1012964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135255</xdr:rowOff>
    </xdr:from>
    <xdr:to>
      <xdr:col>32</xdr:col>
      <xdr:colOff>238125</xdr:colOff>
      <xdr:row>59</xdr:row>
      <xdr:rowOff>65405</xdr:rowOff>
    </xdr:to>
    <xdr:sp macro="" textlink="">
      <xdr:nvSpPr>
        <xdr:cNvPr id="787" name="円/楕円 786"/>
        <xdr:cNvSpPr/>
      </xdr:nvSpPr>
      <xdr:spPr>
        <a:xfrm>
          <a:off x="221107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50182</xdr:rowOff>
    </xdr:from>
    <xdr:ext cx="378565" cy="259045"/>
    <xdr:sp macro="" textlink="">
      <xdr:nvSpPr>
        <xdr:cNvPr id="788" name="貸付金該当値テキスト"/>
        <xdr:cNvSpPr txBox="1"/>
      </xdr:nvSpPr>
      <xdr:spPr>
        <a:xfrm>
          <a:off x="22212300" y="999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135382</xdr:rowOff>
    </xdr:from>
    <xdr:to>
      <xdr:col>31</xdr:col>
      <xdr:colOff>85725</xdr:colOff>
      <xdr:row>59</xdr:row>
      <xdr:rowOff>65532</xdr:rowOff>
    </xdr:to>
    <xdr:sp macro="" textlink="">
      <xdr:nvSpPr>
        <xdr:cNvPr id="789" name="円/楕円 788"/>
        <xdr:cNvSpPr/>
      </xdr:nvSpPr>
      <xdr:spPr>
        <a:xfrm>
          <a:off x="21272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56659</xdr:rowOff>
    </xdr:from>
    <xdr:ext cx="378565" cy="259045"/>
    <xdr:sp macro="" textlink="">
      <xdr:nvSpPr>
        <xdr:cNvPr id="790" name="テキスト ボックス 789"/>
        <xdr:cNvSpPr txBox="1"/>
      </xdr:nvSpPr>
      <xdr:spPr>
        <a:xfrm>
          <a:off x="21134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129921</xdr:rowOff>
    </xdr:from>
    <xdr:to>
      <xdr:col>29</xdr:col>
      <xdr:colOff>568325</xdr:colOff>
      <xdr:row>59</xdr:row>
      <xdr:rowOff>60071</xdr:rowOff>
    </xdr:to>
    <xdr:sp macro="" textlink="">
      <xdr:nvSpPr>
        <xdr:cNvPr id="791" name="円/楕円 790"/>
        <xdr:cNvSpPr/>
      </xdr:nvSpPr>
      <xdr:spPr>
        <a:xfrm>
          <a:off x="20383500" y="100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51198</xdr:rowOff>
    </xdr:from>
    <xdr:ext cx="378565" cy="259045"/>
    <xdr:sp macro="" textlink="">
      <xdr:nvSpPr>
        <xdr:cNvPr id="792" name="テキスト ボックス 791"/>
        <xdr:cNvSpPr txBox="1"/>
      </xdr:nvSpPr>
      <xdr:spPr>
        <a:xfrm>
          <a:off x="20245017" y="10166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135255</xdr:rowOff>
    </xdr:from>
    <xdr:to>
      <xdr:col>28</xdr:col>
      <xdr:colOff>365125</xdr:colOff>
      <xdr:row>59</xdr:row>
      <xdr:rowOff>65405</xdr:rowOff>
    </xdr:to>
    <xdr:sp macro="" textlink="">
      <xdr:nvSpPr>
        <xdr:cNvPr id="793" name="円/楕円 792"/>
        <xdr:cNvSpPr/>
      </xdr:nvSpPr>
      <xdr:spPr>
        <a:xfrm>
          <a:off x="19494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56532</xdr:rowOff>
    </xdr:from>
    <xdr:ext cx="378565" cy="259045"/>
    <xdr:sp macro="" textlink="">
      <xdr:nvSpPr>
        <xdr:cNvPr id="794" name="テキスト ボックス 793"/>
        <xdr:cNvSpPr txBox="1"/>
      </xdr:nvSpPr>
      <xdr:spPr>
        <a:xfrm>
          <a:off x="19356017" y="1017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134747</xdr:rowOff>
    </xdr:from>
    <xdr:to>
      <xdr:col>27</xdr:col>
      <xdr:colOff>161925</xdr:colOff>
      <xdr:row>59</xdr:row>
      <xdr:rowOff>64897</xdr:rowOff>
    </xdr:to>
    <xdr:sp macro="" textlink="">
      <xdr:nvSpPr>
        <xdr:cNvPr id="795" name="円/楕円 794"/>
        <xdr:cNvSpPr/>
      </xdr:nvSpPr>
      <xdr:spPr>
        <a:xfrm>
          <a:off x="18605500" y="100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56024</xdr:rowOff>
    </xdr:from>
    <xdr:ext cx="378565" cy="259045"/>
    <xdr:sp macro="" textlink="">
      <xdr:nvSpPr>
        <xdr:cNvPr id="796" name="テキスト ボックス 795"/>
        <xdr:cNvSpPr txBox="1"/>
      </xdr:nvSpPr>
      <xdr:spPr>
        <a:xfrm>
          <a:off x="18467017" y="10171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161090</xdr:rowOff>
    </xdr:from>
    <xdr:to>
      <xdr:col>32</xdr:col>
      <xdr:colOff>187325</xdr:colOff>
      <xdr:row>75</xdr:row>
      <xdr:rowOff>60686</xdr:rowOff>
    </xdr:to>
    <xdr:cxnSp macro="">
      <xdr:nvCxnSpPr>
        <xdr:cNvPr id="828" name="直線コネクタ 827"/>
        <xdr:cNvCxnSpPr/>
      </xdr:nvCxnSpPr>
      <xdr:spPr>
        <a:xfrm flipV="1">
          <a:off x="21323300" y="12848390"/>
          <a:ext cx="838200" cy="7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9"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60686</xdr:rowOff>
    </xdr:from>
    <xdr:to>
      <xdr:col>31</xdr:col>
      <xdr:colOff>34925</xdr:colOff>
      <xdr:row>75</xdr:row>
      <xdr:rowOff>142786</xdr:rowOff>
    </xdr:to>
    <xdr:cxnSp macro="">
      <xdr:nvCxnSpPr>
        <xdr:cNvPr id="831" name="直線コネクタ 830"/>
        <xdr:cNvCxnSpPr/>
      </xdr:nvCxnSpPr>
      <xdr:spPr>
        <a:xfrm flipV="1">
          <a:off x="20434300" y="12919436"/>
          <a:ext cx="889000" cy="8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3" name="テキスト ボックス 832"/>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121951</xdr:rowOff>
    </xdr:from>
    <xdr:to>
      <xdr:col>29</xdr:col>
      <xdr:colOff>517525</xdr:colOff>
      <xdr:row>75</xdr:row>
      <xdr:rowOff>142786</xdr:rowOff>
    </xdr:to>
    <xdr:cxnSp macro="">
      <xdr:nvCxnSpPr>
        <xdr:cNvPr id="834" name="直線コネクタ 833"/>
        <xdr:cNvCxnSpPr/>
      </xdr:nvCxnSpPr>
      <xdr:spPr>
        <a:xfrm>
          <a:off x="19545300" y="12980701"/>
          <a:ext cx="889000" cy="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6" name="テキスト ボックス 835"/>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118294</xdr:rowOff>
    </xdr:from>
    <xdr:to>
      <xdr:col>28</xdr:col>
      <xdr:colOff>314325</xdr:colOff>
      <xdr:row>75</xdr:row>
      <xdr:rowOff>121951</xdr:rowOff>
    </xdr:to>
    <xdr:cxnSp macro="">
      <xdr:nvCxnSpPr>
        <xdr:cNvPr id="837" name="直線コネクタ 836"/>
        <xdr:cNvCxnSpPr/>
      </xdr:nvCxnSpPr>
      <xdr:spPr>
        <a:xfrm>
          <a:off x="18656300" y="1297704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39" name="テキスト ボックス 838"/>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41" name="テキスト ボックス 840"/>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110290</xdr:rowOff>
    </xdr:from>
    <xdr:to>
      <xdr:col>32</xdr:col>
      <xdr:colOff>238125</xdr:colOff>
      <xdr:row>75</xdr:row>
      <xdr:rowOff>40440</xdr:rowOff>
    </xdr:to>
    <xdr:sp macro="" textlink="">
      <xdr:nvSpPr>
        <xdr:cNvPr id="847" name="円/楕円 846"/>
        <xdr:cNvSpPr/>
      </xdr:nvSpPr>
      <xdr:spPr>
        <a:xfrm>
          <a:off x="22110700" y="127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133167</xdr:rowOff>
    </xdr:from>
    <xdr:ext cx="534377" cy="259045"/>
    <xdr:sp macro="" textlink="">
      <xdr:nvSpPr>
        <xdr:cNvPr id="848" name="繰出金該当値テキスト"/>
        <xdr:cNvSpPr txBox="1"/>
      </xdr:nvSpPr>
      <xdr:spPr>
        <a:xfrm>
          <a:off x="22212300"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9886</xdr:rowOff>
    </xdr:from>
    <xdr:to>
      <xdr:col>31</xdr:col>
      <xdr:colOff>85725</xdr:colOff>
      <xdr:row>75</xdr:row>
      <xdr:rowOff>111486</xdr:rowOff>
    </xdr:to>
    <xdr:sp macro="" textlink="">
      <xdr:nvSpPr>
        <xdr:cNvPr id="849" name="円/楕円 848"/>
        <xdr:cNvSpPr/>
      </xdr:nvSpPr>
      <xdr:spPr>
        <a:xfrm>
          <a:off x="21272500" y="128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128013</xdr:rowOff>
    </xdr:from>
    <xdr:ext cx="534377" cy="259045"/>
    <xdr:sp macro="" textlink="">
      <xdr:nvSpPr>
        <xdr:cNvPr id="850" name="テキスト ボックス 849"/>
        <xdr:cNvSpPr txBox="1"/>
      </xdr:nvSpPr>
      <xdr:spPr>
        <a:xfrm>
          <a:off x="21056111" y="1264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91986</xdr:rowOff>
    </xdr:from>
    <xdr:to>
      <xdr:col>29</xdr:col>
      <xdr:colOff>568325</xdr:colOff>
      <xdr:row>76</xdr:row>
      <xdr:rowOff>22135</xdr:rowOff>
    </xdr:to>
    <xdr:sp macro="" textlink="">
      <xdr:nvSpPr>
        <xdr:cNvPr id="851" name="円/楕円 850"/>
        <xdr:cNvSpPr/>
      </xdr:nvSpPr>
      <xdr:spPr>
        <a:xfrm>
          <a:off x="20383500" y="129507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38663</xdr:rowOff>
    </xdr:from>
    <xdr:ext cx="534377" cy="259045"/>
    <xdr:sp macro="" textlink="">
      <xdr:nvSpPr>
        <xdr:cNvPr id="852" name="テキスト ボックス 851"/>
        <xdr:cNvSpPr txBox="1"/>
      </xdr:nvSpPr>
      <xdr:spPr>
        <a:xfrm>
          <a:off x="20167111" y="127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71151</xdr:rowOff>
    </xdr:from>
    <xdr:to>
      <xdr:col>28</xdr:col>
      <xdr:colOff>365125</xdr:colOff>
      <xdr:row>76</xdr:row>
      <xdr:rowOff>1301</xdr:rowOff>
    </xdr:to>
    <xdr:sp macro="" textlink="">
      <xdr:nvSpPr>
        <xdr:cNvPr id="853" name="円/楕円 852"/>
        <xdr:cNvSpPr/>
      </xdr:nvSpPr>
      <xdr:spPr>
        <a:xfrm>
          <a:off x="19494500" y="129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17828</xdr:rowOff>
    </xdr:from>
    <xdr:ext cx="534377" cy="259045"/>
    <xdr:sp macro="" textlink="">
      <xdr:nvSpPr>
        <xdr:cNvPr id="854" name="テキスト ボックス 853"/>
        <xdr:cNvSpPr txBox="1"/>
      </xdr:nvSpPr>
      <xdr:spPr>
        <a:xfrm>
          <a:off x="19278111" y="127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67494</xdr:rowOff>
    </xdr:from>
    <xdr:to>
      <xdr:col>27</xdr:col>
      <xdr:colOff>161925</xdr:colOff>
      <xdr:row>75</xdr:row>
      <xdr:rowOff>169094</xdr:rowOff>
    </xdr:to>
    <xdr:sp macro="" textlink="">
      <xdr:nvSpPr>
        <xdr:cNvPr id="855" name="円/楕円 854"/>
        <xdr:cNvSpPr/>
      </xdr:nvSpPr>
      <xdr:spPr>
        <a:xfrm>
          <a:off x="18605500" y="129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14171</xdr:rowOff>
    </xdr:from>
    <xdr:ext cx="534377" cy="259045"/>
    <xdr:sp macro="" textlink="">
      <xdr:nvSpPr>
        <xdr:cNvPr id="856" name="テキスト ボックス 855"/>
        <xdr:cNvSpPr txBox="1"/>
      </xdr:nvSpPr>
      <xdr:spPr>
        <a:xfrm>
          <a:off x="18389111" y="127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・扶助費は住民一人当たり</a:t>
          </a:r>
          <a:r>
            <a:rPr kumimoji="1" lang="en-US" altLang="ja-JP" sz="1300">
              <a:latin typeface="ＭＳ Ｐゴシック"/>
            </a:rPr>
            <a:t>100,485</a:t>
          </a:r>
          <a:r>
            <a:rPr kumimoji="1" lang="ja-JP" altLang="en-US" sz="1300">
              <a:latin typeface="ＭＳ Ｐゴシック"/>
            </a:rPr>
            <a:t>円、補助費等も住民一人当たり</a:t>
          </a:r>
          <a:r>
            <a:rPr kumimoji="1" lang="en-US" altLang="ja-JP" sz="1300">
              <a:latin typeface="ＭＳ Ｐゴシック"/>
            </a:rPr>
            <a:t>102,539</a:t>
          </a:r>
          <a:r>
            <a:rPr kumimoji="1" lang="ja-JP" altLang="en-US" sz="1300">
              <a:latin typeface="ＭＳ Ｐゴシック"/>
            </a:rPr>
            <a:t>円となっており、ともに類似団体と比較して一人当たりコストが非常に高い状況となっている。特に補助費等については、近年における町独自の福祉施策である次世代育成クーポン支給や高齢者医療費助成事業などに係る経費が増加の要因である。前年度決算と比較すると扶助費については</a:t>
          </a:r>
          <a:r>
            <a:rPr kumimoji="1" lang="en-US" altLang="ja-JP" sz="1300">
              <a:latin typeface="ＭＳ Ｐゴシック"/>
            </a:rPr>
            <a:t>5.4</a:t>
          </a:r>
          <a:r>
            <a:rPr kumimoji="1" lang="ja-JP" altLang="en-US" sz="1300">
              <a:latin typeface="ＭＳ Ｐゴシック"/>
            </a:rPr>
            <a:t>％増、補助費等については</a:t>
          </a:r>
          <a:r>
            <a:rPr kumimoji="1" lang="en-US" altLang="ja-JP" sz="1300">
              <a:latin typeface="ＭＳ Ｐゴシック"/>
            </a:rPr>
            <a:t>11.2</a:t>
          </a:r>
          <a:r>
            <a:rPr kumimoji="1" lang="ja-JP" altLang="en-US" sz="1300">
              <a:latin typeface="ＭＳ Ｐゴシック"/>
            </a:rPr>
            <a:t>％増となっており、今まで以上の徹底した検証・事業精査・見直しを行ない、効率的な事業運営、自主財源の確保、自己改革力の向上に努めていくこととしている。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東京都日の出町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17,020
16,940
28.07
9,116,715
8,865,407
244,794
4,215,430
6,004,852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11.0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94209</xdr:rowOff>
    </xdr:from>
    <xdr:to>
      <xdr:col>6</xdr:col>
      <xdr:colOff>510540</xdr:colOff>
      <xdr:row>38</xdr:row>
      <xdr:rowOff>125070</xdr:rowOff>
    </xdr:to>
    <xdr:cxnSp macro="">
      <xdr:nvCxnSpPr>
        <xdr:cNvPr id="54" name="直線コネクタ 53"/>
        <xdr:cNvCxnSpPr/>
      </xdr:nvCxnSpPr>
      <xdr:spPr>
        <a:xfrm flipV="1">
          <a:off x="4633595" y="5580609"/>
          <a:ext cx="1270" cy="105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128897</xdr:rowOff>
    </xdr:from>
    <xdr:ext cx="469744" cy="259045"/>
    <xdr:sp macro="" textlink="">
      <xdr:nvSpPr>
        <xdr:cNvPr id="55" name="議会費最小値テキスト"/>
        <xdr:cNvSpPr txBox="1"/>
      </xdr:nvSpPr>
      <xdr:spPr>
        <a:xfrm>
          <a:off x="4686300" y="66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38</xdr:row>
      <xdr:rowOff>125070</xdr:rowOff>
    </xdr:from>
    <xdr:to>
      <xdr:col>6</xdr:col>
      <xdr:colOff>600075</xdr:colOff>
      <xdr:row>38</xdr:row>
      <xdr:rowOff>125070</xdr:rowOff>
    </xdr:to>
    <xdr:cxnSp macro="">
      <xdr:nvCxnSpPr>
        <xdr:cNvPr id="56" name="直線コネクタ 55"/>
        <xdr:cNvCxnSpPr/>
      </xdr:nvCxnSpPr>
      <xdr:spPr>
        <a:xfrm>
          <a:off x="4546600" y="664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40886</xdr:rowOff>
    </xdr:from>
    <xdr:ext cx="469744" cy="259045"/>
    <xdr:sp macro="" textlink="">
      <xdr:nvSpPr>
        <xdr:cNvPr id="57" name="議会費最大値テキスト"/>
        <xdr:cNvSpPr txBox="1"/>
      </xdr:nvSpPr>
      <xdr:spPr>
        <a:xfrm>
          <a:off x="4686300" y="535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32</xdr:row>
      <xdr:rowOff>94209</xdr:rowOff>
    </xdr:from>
    <xdr:to>
      <xdr:col>6</xdr:col>
      <xdr:colOff>600075</xdr:colOff>
      <xdr:row>32</xdr:row>
      <xdr:rowOff>94209</xdr:rowOff>
    </xdr:to>
    <xdr:cxnSp macro="">
      <xdr:nvCxnSpPr>
        <xdr:cNvPr id="58" name="直線コネクタ 57"/>
        <xdr:cNvCxnSpPr/>
      </xdr:nvCxnSpPr>
      <xdr:spPr>
        <a:xfrm>
          <a:off x="4546600" y="558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94209</xdr:rowOff>
    </xdr:from>
    <xdr:to>
      <xdr:col>6</xdr:col>
      <xdr:colOff>511175</xdr:colOff>
      <xdr:row>32</xdr:row>
      <xdr:rowOff>150673</xdr:rowOff>
    </xdr:to>
    <xdr:cxnSp macro="">
      <xdr:nvCxnSpPr>
        <xdr:cNvPr id="59" name="直線コネクタ 58"/>
        <xdr:cNvCxnSpPr/>
      </xdr:nvCxnSpPr>
      <xdr:spPr>
        <a:xfrm flipV="1">
          <a:off x="3797300" y="5580609"/>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68927</xdr:rowOff>
    </xdr:from>
    <xdr:ext cx="469744" cy="259045"/>
    <xdr:sp macro="" textlink="">
      <xdr:nvSpPr>
        <xdr:cNvPr id="60" name="議会費平均値テキスト"/>
        <xdr:cNvSpPr txBox="1"/>
      </xdr:nvSpPr>
      <xdr:spPr>
        <a:xfrm>
          <a:off x="4686300" y="6069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90500</xdr:rowOff>
    </xdr:from>
    <xdr:to>
      <xdr:col>6</xdr:col>
      <xdr:colOff>561975</xdr:colOff>
      <xdr:row>36</xdr:row>
      <xdr:rowOff>20650</xdr:rowOff>
    </xdr:to>
    <xdr:sp macro="" textlink="">
      <xdr:nvSpPr>
        <xdr:cNvPr id="61" name="フローチャート : 判断 60"/>
        <xdr:cNvSpPr/>
      </xdr:nvSpPr>
      <xdr:spPr>
        <a:xfrm>
          <a:off x="45847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170790</xdr:rowOff>
    </xdr:from>
    <xdr:to>
      <xdr:col>5</xdr:col>
      <xdr:colOff>358775</xdr:colOff>
      <xdr:row>32</xdr:row>
      <xdr:rowOff>150673</xdr:rowOff>
    </xdr:to>
    <xdr:cxnSp macro="">
      <xdr:nvCxnSpPr>
        <xdr:cNvPr id="62" name="直線コネクタ 61"/>
        <xdr:cNvCxnSpPr/>
      </xdr:nvCxnSpPr>
      <xdr:spPr>
        <a:xfrm>
          <a:off x="2908300" y="5485740"/>
          <a:ext cx="8890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152908</xdr:rowOff>
    </xdr:from>
    <xdr:to>
      <xdr:col>5</xdr:col>
      <xdr:colOff>409575</xdr:colOff>
      <xdr:row>36</xdr:row>
      <xdr:rowOff>83058</xdr:rowOff>
    </xdr:to>
    <xdr:sp macro="" textlink="">
      <xdr:nvSpPr>
        <xdr:cNvPr id="63" name="フローチャート : 判断 62"/>
        <xdr:cNvSpPr/>
      </xdr:nvSpPr>
      <xdr:spPr>
        <a:xfrm>
          <a:off x="3746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74185</xdr:rowOff>
    </xdr:from>
    <xdr:ext cx="469744" cy="259045"/>
    <xdr:sp macro="" textlink="">
      <xdr:nvSpPr>
        <xdr:cNvPr id="64" name="テキスト ボックス 63"/>
        <xdr:cNvSpPr txBox="1"/>
      </xdr:nvSpPr>
      <xdr:spPr>
        <a:xfrm>
          <a:off x="3562427" y="624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148158</xdr:rowOff>
    </xdr:from>
    <xdr:to>
      <xdr:col>4</xdr:col>
      <xdr:colOff>155575</xdr:colOff>
      <xdr:row>31</xdr:row>
      <xdr:rowOff>170790</xdr:rowOff>
    </xdr:to>
    <xdr:cxnSp macro="">
      <xdr:nvCxnSpPr>
        <xdr:cNvPr id="65" name="直線コネクタ 64"/>
        <xdr:cNvCxnSpPr/>
      </xdr:nvCxnSpPr>
      <xdr:spPr>
        <a:xfrm>
          <a:off x="2019300" y="5463108"/>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164795</xdr:rowOff>
    </xdr:from>
    <xdr:to>
      <xdr:col>4</xdr:col>
      <xdr:colOff>206375</xdr:colOff>
      <xdr:row>36</xdr:row>
      <xdr:rowOff>94945</xdr:rowOff>
    </xdr:to>
    <xdr:sp macro="" textlink="">
      <xdr:nvSpPr>
        <xdr:cNvPr id="66" name="フローチャート : 判断 65"/>
        <xdr:cNvSpPr/>
      </xdr:nvSpPr>
      <xdr:spPr>
        <a:xfrm>
          <a:off x="2857500" y="61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86072</xdr:rowOff>
    </xdr:from>
    <xdr:ext cx="469744" cy="259045"/>
    <xdr:sp macro="" textlink="">
      <xdr:nvSpPr>
        <xdr:cNvPr id="67" name="テキスト ボックス 66"/>
        <xdr:cNvSpPr txBox="1"/>
      </xdr:nvSpPr>
      <xdr:spPr>
        <a:xfrm>
          <a:off x="2673427" y="6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60833</xdr:rowOff>
    </xdr:from>
    <xdr:to>
      <xdr:col>2</xdr:col>
      <xdr:colOff>638175</xdr:colOff>
      <xdr:row>31</xdr:row>
      <xdr:rowOff>148158</xdr:rowOff>
    </xdr:to>
    <xdr:cxnSp macro="">
      <xdr:nvCxnSpPr>
        <xdr:cNvPr id="68" name="直線コネクタ 67"/>
        <xdr:cNvCxnSpPr/>
      </xdr:nvCxnSpPr>
      <xdr:spPr>
        <a:xfrm>
          <a:off x="1130300" y="5204333"/>
          <a:ext cx="889000" cy="25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108102</xdr:rowOff>
    </xdr:from>
    <xdr:to>
      <xdr:col>3</xdr:col>
      <xdr:colOff>3175</xdr:colOff>
      <xdr:row>36</xdr:row>
      <xdr:rowOff>38252</xdr:rowOff>
    </xdr:to>
    <xdr:sp macro="" textlink="">
      <xdr:nvSpPr>
        <xdr:cNvPr id="69" name="フローチャート : 判断 68"/>
        <xdr:cNvSpPr/>
      </xdr:nvSpPr>
      <xdr:spPr>
        <a:xfrm>
          <a:off x="1968500" y="61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29379</xdr:rowOff>
    </xdr:from>
    <xdr:ext cx="469744" cy="259045"/>
    <xdr:sp macro="" textlink="">
      <xdr:nvSpPr>
        <xdr:cNvPr id="70" name="テキスト ボックス 69"/>
        <xdr:cNvSpPr txBox="1"/>
      </xdr:nvSpPr>
      <xdr:spPr>
        <a:xfrm>
          <a:off x="1784427" y="62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103759</xdr:rowOff>
    </xdr:from>
    <xdr:to>
      <xdr:col>1</xdr:col>
      <xdr:colOff>485775</xdr:colOff>
      <xdr:row>35</xdr:row>
      <xdr:rowOff>33909</xdr:rowOff>
    </xdr:to>
    <xdr:sp macro="" textlink="">
      <xdr:nvSpPr>
        <xdr:cNvPr id="71" name="フローチャート : 判断 70"/>
        <xdr:cNvSpPr/>
      </xdr:nvSpPr>
      <xdr:spPr>
        <a:xfrm>
          <a:off x="1079500" y="593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25036</xdr:rowOff>
    </xdr:from>
    <xdr:ext cx="469744" cy="259045"/>
    <xdr:sp macro="" textlink="">
      <xdr:nvSpPr>
        <xdr:cNvPr id="72" name="テキスト ボックス 71"/>
        <xdr:cNvSpPr txBox="1"/>
      </xdr:nvSpPr>
      <xdr:spPr>
        <a:xfrm>
          <a:off x="895427" y="602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43409</xdr:rowOff>
    </xdr:from>
    <xdr:to>
      <xdr:col>6</xdr:col>
      <xdr:colOff>561975</xdr:colOff>
      <xdr:row>32</xdr:row>
      <xdr:rowOff>145009</xdr:rowOff>
    </xdr:to>
    <xdr:sp macro="" textlink="">
      <xdr:nvSpPr>
        <xdr:cNvPr id="78" name="円/楕円 77"/>
        <xdr:cNvSpPr/>
      </xdr:nvSpPr>
      <xdr:spPr>
        <a:xfrm>
          <a:off x="4584700" y="552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167886</xdr:rowOff>
    </xdr:from>
    <xdr:ext cx="469744" cy="259045"/>
    <xdr:sp macro="" textlink="">
      <xdr:nvSpPr>
        <xdr:cNvPr id="79" name="議会費該当値テキスト"/>
        <xdr:cNvSpPr txBox="1"/>
      </xdr:nvSpPr>
      <xdr:spPr>
        <a:xfrm>
          <a:off x="4686300" y="548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99873</xdr:rowOff>
    </xdr:from>
    <xdr:to>
      <xdr:col>5</xdr:col>
      <xdr:colOff>409575</xdr:colOff>
      <xdr:row>33</xdr:row>
      <xdr:rowOff>30023</xdr:rowOff>
    </xdr:to>
    <xdr:sp macro="" textlink="">
      <xdr:nvSpPr>
        <xdr:cNvPr id="80" name="円/楕円 79"/>
        <xdr:cNvSpPr/>
      </xdr:nvSpPr>
      <xdr:spPr>
        <a:xfrm>
          <a:off x="3746500" y="55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46550</xdr:rowOff>
    </xdr:from>
    <xdr:ext cx="469744" cy="259045"/>
    <xdr:sp macro="" textlink="">
      <xdr:nvSpPr>
        <xdr:cNvPr id="81" name="テキスト ボックス 80"/>
        <xdr:cNvSpPr txBox="1"/>
      </xdr:nvSpPr>
      <xdr:spPr>
        <a:xfrm>
          <a:off x="3562427" y="536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119990</xdr:rowOff>
    </xdr:from>
    <xdr:to>
      <xdr:col>4</xdr:col>
      <xdr:colOff>206375</xdr:colOff>
      <xdr:row>32</xdr:row>
      <xdr:rowOff>50140</xdr:rowOff>
    </xdr:to>
    <xdr:sp macro="" textlink="">
      <xdr:nvSpPr>
        <xdr:cNvPr id="82" name="円/楕円 81"/>
        <xdr:cNvSpPr/>
      </xdr:nvSpPr>
      <xdr:spPr>
        <a:xfrm>
          <a:off x="2857500" y="54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66667</xdr:rowOff>
    </xdr:from>
    <xdr:ext cx="469744" cy="259045"/>
    <xdr:sp macro="" textlink="">
      <xdr:nvSpPr>
        <xdr:cNvPr id="83" name="テキスト ボックス 82"/>
        <xdr:cNvSpPr txBox="1"/>
      </xdr:nvSpPr>
      <xdr:spPr>
        <a:xfrm>
          <a:off x="2673427" y="52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97358</xdr:rowOff>
    </xdr:from>
    <xdr:to>
      <xdr:col>3</xdr:col>
      <xdr:colOff>3175</xdr:colOff>
      <xdr:row>32</xdr:row>
      <xdr:rowOff>27508</xdr:rowOff>
    </xdr:to>
    <xdr:sp macro="" textlink="">
      <xdr:nvSpPr>
        <xdr:cNvPr id="84" name="円/楕円 83"/>
        <xdr:cNvSpPr/>
      </xdr:nvSpPr>
      <xdr:spPr>
        <a:xfrm>
          <a:off x="1968500" y="54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44035</xdr:rowOff>
    </xdr:from>
    <xdr:ext cx="469744" cy="259045"/>
    <xdr:sp macro="" textlink="">
      <xdr:nvSpPr>
        <xdr:cNvPr id="85" name="テキスト ボックス 84"/>
        <xdr:cNvSpPr txBox="1"/>
      </xdr:nvSpPr>
      <xdr:spPr>
        <a:xfrm>
          <a:off x="1784427" y="518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10033</xdr:rowOff>
    </xdr:from>
    <xdr:to>
      <xdr:col>1</xdr:col>
      <xdr:colOff>485775</xdr:colOff>
      <xdr:row>30</xdr:row>
      <xdr:rowOff>111633</xdr:rowOff>
    </xdr:to>
    <xdr:sp macro="" textlink="">
      <xdr:nvSpPr>
        <xdr:cNvPr id="86" name="円/楕円 85"/>
        <xdr:cNvSpPr/>
      </xdr:nvSpPr>
      <xdr:spPr>
        <a:xfrm>
          <a:off x="1079500" y="51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128160</xdr:rowOff>
    </xdr:from>
    <xdr:ext cx="534377" cy="259045"/>
    <xdr:sp macro="" textlink="">
      <xdr:nvSpPr>
        <xdr:cNvPr id="87" name="テキスト ボックス 86"/>
        <xdr:cNvSpPr txBox="1"/>
      </xdr:nvSpPr>
      <xdr:spPr>
        <a:xfrm>
          <a:off x="863111" y="492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4" name="直線コネクタ 113"/>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5"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16" name="直線コネクタ 115"/>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17"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18" name="直線コネクタ 117"/>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102819</xdr:rowOff>
    </xdr:from>
    <xdr:to>
      <xdr:col>6</xdr:col>
      <xdr:colOff>511175</xdr:colOff>
      <xdr:row>57</xdr:row>
      <xdr:rowOff>70532</xdr:rowOff>
    </xdr:to>
    <xdr:cxnSp macro="">
      <xdr:nvCxnSpPr>
        <xdr:cNvPr id="119" name="直線コネクタ 118"/>
        <xdr:cNvCxnSpPr/>
      </xdr:nvCxnSpPr>
      <xdr:spPr>
        <a:xfrm flipV="1">
          <a:off x="3797300" y="9704019"/>
          <a:ext cx="838200" cy="13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0"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1" name="フローチャート : 判断 120"/>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127127</xdr:rowOff>
    </xdr:from>
    <xdr:to>
      <xdr:col>5</xdr:col>
      <xdr:colOff>358775</xdr:colOff>
      <xdr:row>57</xdr:row>
      <xdr:rowOff>70532</xdr:rowOff>
    </xdr:to>
    <xdr:cxnSp macro="">
      <xdr:nvCxnSpPr>
        <xdr:cNvPr id="122" name="直線コネクタ 121"/>
        <xdr:cNvCxnSpPr/>
      </xdr:nvCxnSpPr>
      <xdr:spPr>
        <a:xfrm>
          <a:off x="2908300" y="9556877"/>
          <a:ext cx="889000" cy="28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3" name="フローチャート : 判断 122"/>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146393</xdr:rowOff>
    </xdr:from>
    <xdr:ext cx="534377" cy="259045"/>
    <xdr:sp macro="" textlink="">
      <xdr:nvSpPr>
        <xdr:cNvPr id="124" name="テキスト ボックス 123"/>
        <xdr:cNvSpPr txBox="1"/>
      </xdr:nvSpPr>
      <xdr:spPr>
        <a:xfrm>
          <a:off x="3530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127127</xdr:rowOff>
    </xdr:from>
    <xdr:to>
      <xdr:col>4</xdr:col>
      <xdr:colOff>155575</xdr:colOff>
      <xdr:row>57</xdr:row>
      <xdr:rowOff>86795</xdr:rowOff>
    </xdr:to>
    <xdr:cxnSp macro="">
      <xdr:nvCxnSpPr>
        <xdr:cNvPr id="125" name="直線コネクタ 124"/>
        <xdr:cNvCxnSpPr/>
      </xdr:nvCxnSpPr>
      <xdr:spPr>
        <a:xfrm flipV="1">
          <a:off x="2019300" y="9556877"/>
          <a:ext cx="889000" cy="30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26" name="フローチャート : 判断 125"/>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136756</xdr:rowOff>
    </xdr:from>
    <xdr:ext cx="534377" cy="259045"/>
    <xdr:sp macro="" textlink="">
      <xdr:nvSpPr>
        <xdr:cNvPr id="127" name="テキスト ボックス 126"/>
        <xdr:cNvSpPr txBox="1"/>
      </xdr:nvSpPr>
      <xdr:spPr>
        <a:xfrm>
          <a:off x="2641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2497</xdr:rowOff>
    </xdr:from>
    <xdr:to>
      <xdr:col>2</xdr:col>
      <xdr:colOff>638175</xdr:colOff>
      <xdr:row>57</xdr:row>
      <xdr:rowOff>86795</xdr:rowOff>
    </xdr:to>
    <xdr:cxnSp macro="">
      <xdr:nvCxnSpPr>
        <xdr:cNvPr id="128" name="直線コネクタ 127"/>
        <xdr:cNvCxnSpPr/>
      </xdr:nvCxnSpPr>
      <xdr:spPr>
        <a:xfrm>
          <a:off x="1130300" y="9603697"/>
          <a:ext cx="889000" cy="25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29" name="フローチャート : 判断 128"/>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0" name="テキスト ボックス 129"/>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1" name="フローチャート : 判断 130"/>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68742</xdr:rowOff>
    </xdr:from>
    <xdr:ext cx="534377" cy="259045"/>
    <xdr:sp macro="" textlink="">
      <xdr:nvSpPr>
        <xdr:cNvPr id="132" name="テキスト ボックス 131"/>
        <xdr:cNvSpPr txBox="1"/>
      </xdr:nvSpPr>
      <xdr:spPr>
        <a:xfrm>
          <a:off x="863111" y="96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52019</xdr:rowOff>
    </xdr:from>
    <xdr:to>
      <xdr:col>6</xdr:col>
      <xdr:colOff>561975</xdr:colOff>
      <xdr:row>56</xdr:row>
      <xdr:rowOff>153619</xdr:rowOff>
    </xdr:to>
    <xdr:sp macro="" textlink="">
      <xdr:nvSpPr>
        <xdr:cNvPr id="138" name="円/楕円 137"/>
        <xdr:cNvSpPr/>
      </xdr:nvSpPr>
      <xdr:spPr>
        <a:xfrm>
          <a:off x="4584700" y="96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30446</xdr:rowOff>
    </xdr:from>
    <xdr:ext cx="534377" cy="259045"/>
    <xdr:sp macro="" textlink="">
      <xdr:nvSpPr>
        <xdr:cNvPr id="139" name="総務費該当値テキスト"/>
        <xdr:cNvSpPr txBox="1"/>
      </xdr:nvSpPr>
      <xdr:spPr>
        <a:xfrm>
          <a:off x="4686300" y="96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19732</xdr:rowOff>
    </xdr:from>
    <xdr:to>
      <xdr:col>5</xdr:col>
      <xdr:colOff>409575</xdr:colOff>
      <xdr:row>57</xdr:row>
      <xdr:rowOff>121332</xdr:rowOff>
    </xdr:to>
    <xdr:sp macro="" textlink="">
      <xdr:nvSpPr>
        <xdr:cNvPr id="140" name="円/楕円 139"/>
        <xdr:cNvSpPr/>
      </xdr:nvSpPr>
      <xdr:spPr>
        <a:xfrm>
          <a:off x="3746500" y="979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112459</xdr:rowOff>
    </xdr:from>
    <xdr:ext cx="534377" cy="259045"/>
    <xdr:sp macro="" textlink="">
      <xdr:nvSpPr>
        <xdr:cNvPr id="141" name="テキスト ボックス 140"/>
        <xdr:cNvSpPr txBox="1"/>
      </xdr:nvSpPr>
      <xdr:spPr>
        <a:xfrm>
          <a:off x="3530111" y="988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76327</xdr:rowOff>
    </xdr:from>
    <xdr:to>
      <xdr:col>4</xdr:col>
      <xdr:colOff>206375</xdr:colOff>
      <xdr:row>56</xdr:row>
      <xdr:rowOff>6477</xdr:rowOff>
    </xdr:to>
    <xdr:sp macro="" textlink="">
      <xdr:nvSpPr>
        <xdr:cNvPr id="142" name="円/楕円 141"/>
        <xdr:cNvSpPr/>
      </xdr:nvSpPr>
      <xdr:spPr>
        <a:xfrm>
          <a:off x="2857500" y="9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23004</xdr:rowOff>
    </xdr:from>
    <xdr:ext cx="534377" cy="259045"/>
    <xdr:sp macro="" textlink="">
      <xdr:nvSpPr>
        <xdr:cNvPr id="143" name="テキスト ボックス 142"/>
        <xdr:cNvSpPr txBox="1"/>
      </xdr:nvSpPr>
      <xdr:spPr>
        <a:xfrm>
          <a:off x="2641111" y="92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35995</xdr:rowOff>
    </xdr:from>
    <xdr:to>
      <xdr:col>3</xdr:col>
      <xdr:colOff>3175</xdr:colOff>
      <xdr:row>57</xdr:row>
      <xdr:rowOff>137595</xdr:rowOff>
    </xdr:to>
    <xdr:sp macro="" textlink="">
      <xdr:nvSpPr>
        <xdr:cNvPr id="144" name="円/楕円 143"/>
        <xdr:cNvSpPr/>
      </xdr:nvSpPr>
      <xdr:spPr>
        <a:xfrm>
          <a:off x="1968500" y="98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128722</xdr:rowOff>
    </xdr:from>
    <xdr:ext cx="534377" cy="259045"/>
    <xdr:sp macro="" textlink="">
      <xdr:nvSpPr>
        <xdr:cNvPr id="145" name="テキスト ボックス 144"/>
        <xdr:cNvSpPr txBox="1"/>
      </xdr:nvSpPr>
      <xdr:spPr>
        <a:xfrm>
          <a:off x="1752111" y="99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123147</xdr:rowOff>
    </xdr:from>
    <xdr:to>
      <xdr:col>1</xdr:col>
      <xdr:colOff>485775</xdr:colOff>
      <xdr:row>56</xdr:row>
      <xdr:rowOff>53297</xdr:rowOff>
    </xdr:to>
    <xdr:sp macro="" textlink="">
      <xdr:nvSpPr>
        <xdr:cNvPr id="146" name="円/楕円 145"/>
        <xdr:cNvSpPr/>
      </xdr:nvSpPr>
      <xdr:spPr>
        <a:xfrm>
          <a:off x="1079500" y="95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69824</xdr:rowOff>
    </xdr:from>
    <xdr:ext cx="534377" cy="259045"/>
    <xdr:sp macro="" textlink="">
      <xdr:nvSpPr>
        <xdr:cNvPr id="147" name="テキスト ボックス 146"/>
        <xdr:cNvSpPr txBox="1"/>
      </xdr:nvSpPr>
      <xdr:spPr>
        <a:xfrm>
          <a:off x="863111" y="93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4" name="直線コネクタ 173"/>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5"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76" name="直線コネクタ 175"/>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77"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78" name="直線コネクタ 177"/>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133027</xdr:rowOff>
    </xdr:from>
    <xdr:to>
      <xdr:col>6</xdr:col>
      <xdr:colOff>511175</xdr:colOff>
      <xdr:row>72</xdr:row>
      <xdr:rowOff>12174</xdr:rowOff>
    </xdr:to>
    <xdr:cxnSp macro="">
      <xdr:nvCxnSpPr>
        <xdr:cNvPr id="179" name="直線コネクタ 178"/>
        <xdr:cNvCxnSpPr/>
      </xdr:nvCxnSpPr>
      <xdr:spPr>
        <a:xfrm flipV="1">
          <a:off x="3797300" y="12305977"/>
          <a:ext cx="8382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0"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1" name="フローチャート : 判断 180"/>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12174</xdr:rowOff>
    </xdr:from>
    <xdr:to>
      <xdr:col>5</xdr:col>
      <xdr:colOff>358775</xdr:colOff>
      <xdr:row>72</xdr:row>
      <xdr:rowOff>136510</xdr:rowOff>
    </xdr:to>
    <xdr:cxnSp macro="">
      <xdr:nvCxnSpPr>
        <xdr:cNvPr id="182" name="直線コネクタ 181"/>
        <xdr:cNvCxnSpPr/>
      </xdr:nvCxnSpPr>
      <xdr:spPr>
        <a:xfrm flipV="1">
          <a:off x="2908300" y="12356574"/>
          <a:ext cx="889000" cy="1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3" name="フローチャート : 判断 182"/>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4" name="テキスト ボックス 183"/>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136510</xdr:rowOff>
    </xdr:from>
    <xdr:to>
      <xdr:col>4</xdr:col>
      <xdr:colOff>155575</xdr:colOff>
      <xdr:row>72</xdr:row>
      <xdr:rowOff>155626</xdr:rowOff>
    </xdr:to>
    <xdr:cxnSp macro="">
      <xdr:nvCxnSpPr>
        <xdr:cNvPr id="185" name="直線コネクタ 184"/>
        <xdr:cNvCxnSpPr/>
      </xdr:nvCxnSpPr>
      <xdr:spPr>
        <a:xfrm flipV="1">
          <a:off x="2019300" y="12480910"/>
          <a:ext cx="889000" cy="1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86" name="フローチャート : 判断 185"/>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87" name="テキスト ボックス 186"/>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155626</xdr:rowOff>
    </xdr:from>
    <xdr:to>
      <xdr:col>2</xdr:col>
      <xdr:colOff>638175</xdr:colOff>
      <xdr:row>73</xdr:row>
      <xdr:rowOff>44385</xdr:rowOff>
    </xdr:to>
    <xdr:cxnSp macro="">
      <xdr:nvCxnSpPr>
        <xdr:cNvPr id="188" name="直線コネクタ 187"/>
        <xdr:cNvCxnSpPr/>
      </xdr:nvCxnSpPr>
      <xdr:spPr>
        <a:xfrm flipV="1">
          <a:off x="1130300" y="12500026"/>
          <a:ext cx="889000" cy="6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89" name="フローチャート : 判断 188"/>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90" name="テキスト ボックス 189"/>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1" name="フローチャート : 判断 190"/>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25047</xdr:rowOff>
    </xdr:from>
    <xdr:ext cx="599010" cy="259045"/>
    <xdr:sp macro="" textlink="">
      <xdr:nvSpPr>
        <xdr:cNvPr id="192" name="テキスト ボックス 191"/>
        <xdr:cNvSpPr txBox="1"/>
      </xdr:nvSpPr>
      <xdr:spPr>
        <a:xfrm>
          <a:off x="830794" y="1322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82227</xdr:rowOff>
    </xdr:from>
    <xdr:to>
      <xdr:col>6</xdr:col>
      <xdr:colOff>561975</xdr:colOff>
      <xdr:row>72</xdr:row>
      <xdr:rowOff>12377</xdr:rowOff>
    </xdr:to>
    <xdr:sp macro="" textlink="">
      <xdr:nvSpPr>
        <xdr:cNvPr id="198" name="円/楕円 197"/>
        <xdr:cNvSpPr/>
      </xdr:nvSpPr>
      <xdr:spPr>
        <a:xfrm>
          <a:off x="4584700" y="1225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105104</xdr:rowOff>
    </xdr:from>
    <xdr:ext cx="599010" cy="259045"/>
    <xdr:sp macro="" textlink="">
      <xdr:nvSpPr>
        <xdr:cNvPr id="199" name="民生費該当値テキスト"/>
        <xdr:cNvSpPr txBox="1"/>
      </xdr:nvSpPr>
      <xdr:spPr>
        <a:xfrm>
          <a:off x="4686300" y="1210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212,863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132824</xdr:rowOff>
    </xdr:from>
    <xdr:to>
      <xdr:col>5</xdr:col>
      <xdr:colOff>409575</xdr:colOff>
      <xdr:row>72</xdr:row>
      <xdr:rowOff>62974</xdr:rowOff>
    </xdr:to>
    <xdr:sp macro="" textlink="">
      <xdr:nvSpPr>
        <xdr:cNvPr id="200" name="円/楕円 199"/>
        <xdr:cNvSpPr/>
      </xdr:nvSpPr>
      <xdr:spPr>
        <a:xfrm>
          <a:off x="3746500" y="123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79501</xdr:rowOff>
    </xdr:from>
    <xdr:ext cx="599010" cy="259045"/>
    <xdr:sp macro="" textlink="">
      <xdr:nvSpPr>
        <xdr:cNvPr id="201" name="テキスト ボックス 200"/>
        <xdr:cNvSpPr txBox="1"/>
      </xdr:nvSpPr>
      <xdr:spPr>
        <a:xfrm>
          <a:off x="3497794" y="1208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208,215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85710</xdr:rowOff>
    </xdr:from>
    <xdr:to>
      <xdr:col>4</xdr:col>
      <xdr:colOff>206375</xdr:colOff>
      <xdr:row>73</xdr:row>
      <xdr:rowOff>15860</xdr:rowOff>
    </xdr:to>
    <xdr:sp macro="" textlink="">
      <xdr:nvSpPr>
        <xdr:cNvPr id="202" name="円/楕円 201"/>
        <xdr:cNvSpPr/>
      </xdr:nvSpPr>
      <xdr:spPr>
        <a:xfrm>
          <a:off x="2857500" y="124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32387</xdr:rowOff>
    </xdr:from>
    <xdr:ext cx="599010" cy="259045"/>
    <xdr:sp macro="" textlink="">
      <xdr:nvSpPr>
        <xdr:cNvPr id="203" name="テキスト ボックス 202"/>
        <xdr:cNvSpPr txBox="1"/>
      </xdr:nvSpPr>
      <xdr:spPr>
        <a:xfrm>
          <a:off x="2608794" y="122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196,793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104826</xdr:rowOff>
    </xdr:from>
    <xdr:to>
      <xdr:col>3</xdr:col>
      <xdr:colOff>3175</xdr:colOff>
      <xdr:row>73</xdr:row>
      <xdr:rowOff>34976</xdr:rowOff>
    </xdr:to>
    <xdr:sp macro="" textlink="">
      <xdr:nvSpPr>
        <xdr:cNvPr id="204" name="円/楕円 203"/>
        <xdr:cNvSpPr/>
      </xdr:nvSpPr>
      <xdr:spPr>
        <a:xfrm>
          <a:off x="1968500" y="1244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51503</xdr:rowOff>
    </xdr:from>
    <xdr:ext cx="599010" cy="259045"/>
    <xdr:sp macro="" textlink="">
      <xdr:nvSpPr>
        <xdr:cNvPr id="205" name="テキスト ボックス 204"/>
        <xdr:cNvSpPr txBox="1"/>
      </xdr:nvSpPr>
      <xdr:spPr>
        <a:xfrm>
          <a:off x="1719794" y="1222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195,037</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165035</xdr:rowOff>
    </xdr:from>
    <xdr:to>
      <xdr:col>1</xdr:col>
      <xdr:colOff>485775</xdr:colOff>
      <xdr:row>73</xdr:row>
      <xdr:rowOff>95185</xdr:rowOff>
    </xdr:to>
    <xdr:sp macro="" textlink="">
      <xdr:nvSpPr>
        <xdr:cNvPr id="206" name="円/楕円 205"/>
        <xdr:cNvSpPr/>
      </xdr:nvSpPr>
      <xdr:spPr>
        <a:xfrm>
          <a:off x="1079500" y="125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111712</xdr:rowOff>
    </xdr:from>
    <xdr:ext cx="599010" cy="259045"/>
    <xdr:sp macro="" textlink="">
      <xdr:nvSpPr>
        <xdr:cNvPr id="207" name="テキスト ボックス 206"/>
        <xdr:cNvSpPr txBox="1"/>
      </xdr:nvSpPr>
      <xdr:spPr>
        <a:xfrm>
          <a:off x="830794" y="122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4" name="直線コネクタ 233"/>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5"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36" name="直線コネクタ 235"/>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37"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38" name="直線コネクタ 237"/>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85652</xdr:rowOff>
    </xdr:from>
    <xdr:to>
      <xdr:col>6</xdr:col>
      <xdr:colOff>511175</xdr:colOff>
      <xdr:row>97</xdr:row>
      <xdr:rowOff>121265</xdr:rowOff>
    </xdr:to>
    <xdr:cxnSp macro="">
      <xdr:nvCxnSpPr>
        <xdr:cNvPr id="239" name="直線コネクタ 238"/>
        <xdr:cNvCxnSpPr/>
      </xdr:nvCxnSpPr>
      <xdr:spPr>
        <a:xfrm flipV="1">
          <a:off x="3797300" y="16716302"/>
          <a:ext cx="838200" cy="3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0"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1" name="フローチャート : 判断 240"/>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103809</xdr:rowOff>
    </xdr:from>
    <xdr:to>
      <xdr:col>5</xdr:col>
      <xdr:colOff>358775</xdr:colOff>
      <xdr:row>97</xdr:row>
      <xdr:rowOff>121265</xdr:rowOff>
    </xdr:to>
    <xdr:cxnSp macro="">
      <xdr:nvCxnSpPr>
        <xdr:cNvPr id="242" name="直線コネクタ 241"/>
        <xdr:cNvCxnSpPr/>
      </xdr:nvCxnSpPr>
      <xdr:spPr>
        <a:xfrm>
          <a:off x="2908300" y="16734459"/>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3" name="フローチャート : 判断 242"/>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4" name="テキスト ボックス 243"/>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118342</xdr:rowOff>
    </xdr:from>
    <xdr:to>
      <xdr:col>4</xdr:col>
      <xdr:colOff>155575</xdr:colOff>
      <xdr:row>97</xdr:row>
      <xdr:rowOff>103809</xdr:rowOff>
    </xdr:to>
    <xdr:cxnSp macro="">
      <xdr:nvCxnSpPr>
        <xdr:cNvPr id="245" name="直線コネクタ 244"/>
        <xdr:cNvCxnSpPr/>
      </xdr:nvCxnSpPr>
      <xdr:spPr>
        <a:xfrm>
          <a:off x="2019300" y="16577542"/>
          <a:ext cx="889000" cy="15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46" name="フローチャート : 判断 245"/>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47" name="テキスト ボックス 246"/>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118342</xdr:rowOff>
    </xdr:from>
    <xdr:to>
      <xdr:col>2</xdr:col>
      <xdr:colOff>638175</xdr:colOff>
      <xdr:row>97</xdr:row>
      <xdr:rowOff>104921</xdr:rowOff>
    </xdr:to>
    <xdr:cxnSp macro="">
      <xdr:nvCxnSpPr>
        <xdr:cNvPr id="248" name="直線コネクタ 247"/>
        <xdr:cNvCxnSpPr/>
      </xdr:nvCxnSpPr>
      <xdr:spPr>
        <a:xfrm flipV="1">
          <a:off x="1130300" y="16577542"/>
          <a:ext cx="889000" cy="15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49" name="フローチャート : 判断 248"/>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0" name="テキスト ボックス 249"/>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1" name="フローチャート : 判断 250"/>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2" name="テキスト ボックス 251"/>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34852</xdr:rowOff>
    </xdr:from>
    <xdr:to>
      <xdr:col>6</xdr:col>
      <xdr:colOff>561975</xdr:colOff>
      <xdr:row>97</xdr:row>
      <xdr:rowOff>136452</xdr:rowOff>
    </xdr:to>
    <xdr:sp macro="" textlink="">
      <xdr:nvSpPr>
        <xdr:cNvPr id="258" name="円/楕円 257"/>
        <xdr:cNvSpPr/>
      </xdr:nvSpPr>
      <xdr:spPr>
        <a:xfrm>
          <a:off x="4584700" y="166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13279</xdr:rowOff>
    </xdr:from>
    <xdr:ext cx="534377" cy="259045"/>
    <xdr:sp macro="" textlink="">
      <xdr:nvSpPr>
        <xdr:cNvPr id="259" name="衛生費該当値テキスト"/>
        <xdr:cNvSpPr txBox="1"/>
      </xdr:nvSpPr>
      <xdr:spPr>
        <a:xfrm>
          <a:off x="4686300"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70465</xdr:rowOff>
    </xdr:from>
    <xdr:to>
      <xdr:col>5</xdr:col>
      <xdr:colOff>409575</xdr:colOff>
      <xdr:row>98</xdr:row>
      <xdr:rowOff>615</xdr:rowOff>
    </xdr:to>
    <xdr:sp macro="" textlink="">
      <xdr:nvSpPr>
        <xdr:cNvPr id="260" name="円/楕円 259"/>
        <xdr:cNvSpPr/>
      </xdr:nvSpPr>
      <xdr:spPr>
        <a:xfrm>
          <a:off x="37465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163192</xdr:rowOff>
    </xdr:from>
    <xdr:ext cx="534377" cy="259045"/>
    <xdr:sp macro="" textlink="">
      <xdr:nvSpPr>
        <xdr:cNvPr id="261" name="テキスト ボックス 260"/>
        <xdr:cNvSpPr txBox="1"/>
      </xdr:nvSpPr>
      <xdr:spPr>
        <a:xfrm>
          <a:off x="3530111" y="1679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53009</xdr:rowOff>
    </xdr:from>
    <xdr:to>
      <xdr:col>4</xdr:col>
      <xdr:colOff>206375</xdr:colOff>
      <xdr:row>97</xdr:row>
      <xdr:rowOff>154609</xdr:rowOff>
    </xdr:to>
    <xdr:sp macro="" textlink="">
      <xdr:nvSpPr>
        <xdr:cNvPr id="262" name="円/楕円 261"/>
        <xdr:cNvSpPr/>
      </xdr:nvSpPr>
      <xdr:spPr>
        <a:xfrm>
          <a:off x="2857500" y="166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145736</xdr:rowOff>
    </xdr:from>
    <xdr:ext cx="534377" cy="259045"/>
    <xdr:sp macro="" textlink="">
      <xdr:nvSpPr>
        <xdr:cNvPr id="263" name="テキスト ボックス 262"/>
        <xdr:cNvSpPr txBox="1"/>
      </xdr:nvSpPr>
      <xdr:spPr>
        <a:xfrm>
          <a:off x="2641111" y="16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67542</xdr:rowOff>
    </xdr:from>
    <xdr:to>
      <xdr:col>3</xdr:col>
      <xdr:colOff>3175</xdr:colOff>
      <xdr:row>96</xdr:row>
      <xdr:rowOff>169142</xdr:rowOff>
    </xdr:to>
    <xdr:sp macro="" textlink="">
      <xdr:nvSpPr>
        <xdr:cNvPr id="264" name="円/楕円 263"/>
        <xdr:cNvSpPr/>
      </xdr:nvSpPr>
      <xdr:spPr>
        <a:xfrm>
          <a:off x="1968500" y="165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14219</xdr:rowOff>
    </xdr:from>
    <xdr:ext cx="534377" cy="259045"/>
    <xdr:sp macro="" textlink="">
      <xdr:nvSpPr>
        <xdr:cNvPr id="265" name="テキスト ボックス 264"/>
        <xdr:cNvSpPr txBox="1"/>
      </xdr:nvSpPr>
      <xdr:spPr>
        <a:xfrm>
          <a:off x="1752111" y="163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54121</xdr:rowOff>
    </xdr:from>
    <xdr:to>
      <xdr:col>1</xdr:col>
      <xdr:colOff>485775</xdr:colOff>
      <xdr:row>97</xdr:row>
      <xdr:rowOff>155721</xdr:rowOff>
    </xdr:to>
    <xdr:sp macro="" textlink="">
      <xdr:nvSpPr>
        <xdr:cNvPr id="266" name="円/楕円 265"/>
        <xdr:cNvSpPr/>
      </xdr:nvSpPr>
      <xdr:spPr>
        <a:xfrm>
          <a:off x="1079500" y="166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146848</xdr:rowOff>
    </xdr:from>
    <xdr:ext cx="534377" cy="259045"/>
    <xdr:sp macro="" textlink="">
      <xdr:nvSpPr>
        <xdr:cNvPr id="267" name="テキスト ボックス 266"/>
        <xdr:cNvSpPr txBox="1"/>
      </xdr:nvSpPr>
      <xdr:spPr>
        <a:xfrm>
          <a:off x="863111" y="167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134493</xdr:rowOff>
    </xdr:from>
    <xdr:to>
      <xdr:col>15</xdr:col>
      <xdr:colOff>180340</xdr:colOff>
      <xdr:row>39</xdr:row>
      <xdr:rowOff>44450</xdr:rowOff>
    </xdr:to>
    <xdr:cxnSp macro="">
      <xdr:nvCxnSpPr>
        <xdr:cNvPr id="291" name="直線コネクタ 290"/>
        <xdr:cNvCxnSpPr/>
      </xdr:nvCxnSpPr>
      <xdr:spPr>
        <a:xfrm flipV="1">
          <a:off x="10475595" y="6135243"/>
          <a:ext cx="1270" cy="595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81170</xdr:rowOff>
    </xdr:from>
    <xdr:ext cx="469744" cy="259045"/>
    <xdr:sp macro="" textlink="">
      <xdr:nvSpPr>
        <xdr:cNvPr id="294" name="労働費最大値テキスト"/>
        <xdr:cNvSpPr txBox="1"/>
      </xdr:nvSpPr>
      <xdr:spPr>
        <a:xfrm>
          <a:off x="10528300" y="59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35</xdr:row>
      <xdr:rowOff>134493</xdr:rowOff>
    </xdr:from>
    <xdr:to>
      <xdr:col>15</xdr:col>
      <xdr:colOff>269875</xdr:colOff>
      <xdr:row>35</xdr:row>
      <xdr:rowOff>134493</xdr:rowOff>
    </xdr:to>
    <xdr:cxnSp macro="">
      <xdr:nvCxnSpPr>
        <xdr:cNvPr id="295" name="直線コネクタ 294"/>
        <xdr:cNvCxnSpPr/>
      </xdr:nvCxnSpPr>
      <xdr:spPr>
        <a:xfrm>
          <a:off x="10388600" y="613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96393</xdr:rowOff>
    </xdr:from>
    <xdr:to>
      <xdr:col>15</xdr:col>
      <xdr:colOff>180975</xdr:colOff>
      <xdr:row>35</xdr:row>
      <xdr:rowOff>134493</xdr:rowOff>
    </xdr:to>
    <xdr:cxnSp macro="">
      <xdr:nvCxnSpPr>
        <xdr:cNvPr id="296" name="直線コネクタ 295"/>
        <xdr:cNvCxnSpPr/>
      </xdr:nvCxnSpPr>
      <xdr:spPr>
        <a:xfrm>
          <a:off x="9639300" y="6097143"/>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58818</xdr:rowOff>
    </xdr:from>
    <xdr:ext cx="378565" cy="259045"/>
    <xdr:sp macro="" textlink="">
      <xdr:nvSpPr>
        <xdr:cNvPr id="297" name="労働費平均値テキスト"/>
        <xdr:cNvSpPr txBox="1"/>
      </xdr:nvSpPr>
      <xdr:spPr>
        <a:xfrm>
          <a:off x="10528300" y="65739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80391</xdr:rowOff>
    </xdr:from>
    <xdr:to>
      <xdr:col>15</xdr:col>
      <xdr:colOff>231775</xdr:colOff>
      <xdr:row>39</xdr:row>
      <xdr:rowOff>10541</xdr:rowOff>
    </xdr:to>
    <xdr:sp macro="" textlink="">
      <xdr:nvSpPr>
        <xdr:cNvPr id="298" name="フローチャート : 判断 297"/>
        <xdr:cNvSpPr/>
      </xdr:nvSpPr>
      <xdr:spPr>
        <a:xfrm>
          <a:off x="104267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96393</xdr:rowOff>
    </xdr:from>
    <xdr:to>
      <xdr:col>14</xdr:col>
      <xdr:colOff>28575</xdr:colOff>
      <xdr:row>35</xdr:row>
      <xdr:rowOff>140589</xdr:rowOff>
    </xdr:to>
    <xdr:cxnSp macro="">
      <xdr:nvCxnSpPr>
        <xdr:cNvPr id="299" name="直線コネクタ 298"/>
        <xdr:cNvCxnSpPr/>
      </xdr:nvCxnSpPr>
      <xdr:spPr>
        <a:xfrm flipV="1">
          <a:off x="8750300" y="6097143"/>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300" name="フローチャート : 判断 299"/>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81297</xdr:rowOff>
    </xdr:from>
    <xdr:ext cx="469744" cy="259045"/>
    <xdr:sp macro="" textlink="">
      <xdr:nvSpPr>
        <xdr:cNvPr id="301" name="テキスト ボックス 300"/>
        <xdr:cNvSpPr txBox="1"/>
      </xdr:nvSpPr>
      <xdr:spPr>
        <a:xfrm>
          <a:off x="9404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54356</xdr:rowOff>
    </xdr:from>
    <xdr:to>
      <xdr:col>12</xdr:col>
      <xdr:colOff>511175</xdr:colOff>
      <xdr:row>35</xdr:row>
      <xdr:rowOff>140589</xdr:rowOff>
    </xdr:to>
    <xdr:cxnSp macro="">
      <xdr:nvCxnSpPr>
        <xdr:cNvPr id="302" name="直線コネクタ 301"/>
        <xdr:cNvCxnSpPr/>
      </xdr:nvCxnSpPr>
      <xdr:spPr>
        <a:xfrm>
          <a:off x="7861300" y="5197856"/>
          <a:ext cx="889000" cy="94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107696</xdr:rowOff>
    </xdr:from>
    <xdr:to>
      <xdr:col>12</xdr:col>
      <xdr:colOff>561975</xdr:colOff>
      <xdr:row>38</xdr:row>
      <xdr:rowOff>37846</xdr:rowOff>
    </xdr:to>
    <xdr:sp macro="" textlink="">
      <xdr:nvSpPr>
        <xdr:cNvPr id="303" name="フローチャート : 判断 302"/>
        <xdr:cNvSpPr/>
      </xdr:nvSpPr>
      <xdr:spPr>
        <a:xfrm>
          <a:off x="869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28973</xdr:rowOff>
    </xdr:from>
    <xdr:ext cx="469744" cy="259045"/>
    <xdr:sp macro="" textlink="">
      <xdr:nvSpPr>
        <xdr:cNvPr id="304" name="テキスト ボックス 303"/>
        <xdr:cNvSpPr txBox="1"/>
      </xdr:nvSpPr>
      <xdr:spPr>
        <a:xfrm>
          <a:off x="85154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54356</xdr:rowOff>
    </xdr:from>
    <xdr:to>
      <xdr:col>11</xdr:col>
      <xdr:colOff>307975</xdr:colOff>
      <xdr:row>32</xdr:row>
      <xdr:rowOff>55118</xdr:rowOff>
    </xdr:to>
    <xdr:cxnSp macro="">
      <xdr:nvCxnSpPr>
        <xdr:cNvPr id="305" name="直線コネクタ 304"/>
        <xdr:cNvCxnSpPr/>
      </xdr:nvCxnSpPr>
      <xdr:spPr>
        <a:xfrm flipV="1">
          <a:off x="6972300" y="5197856"/>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162814</xdr:rowOff>
    </xdr:from>
    <xdr:to>
      <xdr:col>11</xdr:col>
      <xdr:colOff>358775</xdr:colOff>
      <xdr:row>37</xdr:row>
      <xdr:rowOff>92964</xdr:rowOff>
    </xdr:to>
    <xdr:sp macro="" textlink="">
      <xdr:nvSpPr>
        <xdr:cNvPr id="306" name="フローチャート : 判断 305"/>
        <xdr:cNvSpPr/>
      </xdr:nvSpPr>
      <xdr:spPr>
        <a:xfrm>
          <a:off x="7810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84091</xdr:rowOff>
    </xdr:from>
    <xdr:ext cx="469744" cy="259045"/>
    <xdr:sp macro="" textlink="">
      <xdr:nvSpPr>
        <xdr:cNvPr id="307" name="テキスト ボックス 306"/>
        <xdr:cNvSpPr txBox="1"/>
      </xdr:nvSpPr>
      <xdr:spPr>
        <a:xfrm>
          <a:off x="7626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52197</xdr:rowOff>
    </xdr:from>
    <xdr:to>
      <xdr:col>10</xdr:col>
      <xdr:colOff>155575</xdr:colOff>
      <xdr:row>36</xdr:row>
      <xdr:rowOff>153797</xdr:rowOff>
    </xdr:to>
    <xdr:sp macro="" textlink="">
      <xdr:nvSpPr>
        <xdr:cNvPr id="308" name="フローチャート : 判断 307"/>
        <xdr:cNvSpPr/>
      </xdr:nvSpPr>
      <xdr:spPr>
        <a:xfrm>
          <a:off x="6921500" y="622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144924</xdr:rowOff>
    </xdr:from>
    <xdr:ext cx="469744" cy="259045"/>
    <xdr:sp macro="" textlink="">
      <xdr:nvSpPr>
        <xdr:cNvPr id="309" name="テキスト ボックス 308"/>
        <xdr:cNvSpPr txBox="1"/>
      </xdr:nvSpPr>
      <xdr:spPr>
        <a:xfrm>
          <a:off x="6737427" y="63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83693</xdr:rowOff>
    </xdr:from>
    <xdr:to>
      <xdr:col>15</xdr:col>
      <xdr:colOff>231775</xdr:colOff>
      <xdr:row>36</xdr:row>
      <xdr:rowOff>13843</xdr:rowOff>
    </xdr:to>
    <xdr:sp macro="" textlink="">
      <xdr:nvSpPr>
        <xdr:cNvPr id="315" name="円/楕円 314"/>
        <xdr:cNvSpPr/>
      </xdr:nvSpPr>
      <xdr:spPr>
        <a:xfrm>
          <a:off x="10426700" y="60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36720</xdr:rowOff>
    </xdr:from>
    <xdr:ext cx="469744" cy="259045"/>
    <xdr:sp macro="" textlink="">
      <xdr:nvSpPr>
        <xdr:cNvPr id="316" name="労働費該当値テキスト"/>
        <xdr:cNvSpPr txBox="1"/>
      </xdr:nvSpPr>
      <xdr:spPr>
        <a:xfrm>
          <a:off x="10528300"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45593</xdr:rowOff>
    </xdr:from>
    <xdr:to>
      <xdr:col>14</xdr:col>
      <xdr:colOff>79375</xdr:colOff>
      <xdr:row>35</xdr:row>
      <xdr:rowOff>147193</xdr:rowOff>
    </xdr:to>
    <xdr:sp macro="" textlink="">
      <xdr:nvSpPr>
        <xdr:cNvPr id="317" name="円/楕円 316"/>
        <xdr:cNvSpPr/>
      </xdr:nvSpPr>
      <xdr:spPr>
        <a:xfrm>
          <a:off x="9588500" y="60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163720</xdr:rowOff>
    </xdr:from>
    <xdr:ext cx="469744" cy="259045"/>
    <xdr:sp macro="" textlink="">
      <xdr:nvSpPr>
        <xdr:cNvPr id="318" name="テキスト ボックス 317"/>
        <xdr:cNvSpPr txBox="1"/>
      </xdr:nvSpPr>
      <xdr:spPr>
        <a:xfrm>
          <a:off x="9404427" y="58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89789</xdr:rowOff>
    </xdr:from>
    <xdr:to>
      <xdr:col>12</xdr:col>
      <xdr:colOff>561975</xdr:colOff>
      <xdr:row>36</xdr:row>
      <xdr:rowOff>19939</xdr:rowOff>
    </xdr:to>
    <xdr:sp macro="" textlink="">
      <xdr:nvSpPr>
        <xdr:cNvPr id="319" name="円/楕円 318"/>
        <xdr:cNvSpPr/>
      </xdr:nvSpPr>
      <xdr:spPr>
        <a:xfrm>
          <a:off x="8699500" y="60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36466</xdr:rowOff>
    </xdr:from>
    <xdr:ext cx="469744" cy="259045"/>
    <xdr:sp macro="" textlink="">
      <xdr:nvSpPr>
        <xdr:cNvPr id="320" name="テキスト ボックス 319"/>
        <xdr:cNvSpPr txBox="1"/>
      </xdr:nvSpPr>
      <xdr:spPr>
        <a:xfrm>
          <a:off x="8515427" y="58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3556</xdr:rowOff>
    </xdr:from>
    <xdr:to>
      <xdr:col>11</xdr:col>
      <xdr:colOff>358775</xdr:colOff>
      <xdr:row>30</xdr:row>
      <xdr:rowOff>105156</xdr:rowOff>
    </xdr:to>
    <xdr:sp macro="" textlink="">
      <xdr:nvSpPr>
        <xdr:cNvPr id="321" name="円/楕円 320"/>
        <xdr:cNvSpPr/>
      </xdr:nvSpPr>
      <xdr:spPr>
        <a:xfrm>
          <a:off x="7810500" y="51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28</xdr:row>
      <xdr:rowOff>121683</xdr:rowOff>
    </xdr:from>
    <xdr:ext cx="534377" cy="259045"/>
    <xdr:sp macro="" textlink="">
      <xdr:nvSpPr>
        <xdr:cNvPr id="322" name="テキスト ボックス 321"/>
        <xdr:cNvSpPr txBox="1"/>
      </xdr:nvSpPr>
      <xdr:spPr>
        <a:xfrm>
          <a:off x="7594111" y="492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12,072</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4318</xdr:rowOff>
    </xdr:from>
    <xdr:to>
      <xdr:col>10</xdr:col>
      <xdr:colOff>155575</xdr:colOff>
      <xdr:row>32</xdr:row>
      <xdr:rowOff>105918</xdr:rowOff>
    </xdr:to>
    <xdr:sp macro="" textlink="">
      <xdr:nvSpPr>
        <xdr:cNvPr id="323" name="円/楕円 322"/>
        <xdr:cNvSpPr/>
      </xdr:nvSpPr>
      <xdr:spPr>
        <a:xfrm>
          <a:off x="6921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122445</xdr:rowOff>
    </xdr:from>
    <xdr:ext cx="469744" cy="259045"/>
    <xdr:sp macro="" textlink="">
      <xdr:nvSpPr>
        <xdr:cNvPr id="324" name="テキスト ボックス 323"/>
        <xdr:cNvSpPr txBox="1"/>
      </xdr:nvSpPr>
      <xdr:spPr>
        <a:xfrm>
          <a:off x="6737427"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4" name="テキスト ボックス 34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0" name="直線コネクタ 349"/>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1"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2" name="直線コネクタ 351"/>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3"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4" name="直線コネクタ 353"/>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40945</xdr:rowOff>
    </xdr:from>
    <xdr:to>
      <xdr:col>15</xdr:col>
      <xdr:colOff>180975</xdr:colOff>
      <xdr:row>58</xdr:row>
      <xdr:rowOff>41386</xdr:rowOff>
    </xdr:to>
    <xdr:cxnSp macro="">
      <xdr:nvCxnSpPr>
        <xdr:cNvPr id="355" name="直線コネクタ 354"/>
        <xdr:cNvCxnSpPr/>
      </xdr:nvCxnSpPr>
      <xdr:spPr>
        <a:xfrm>
          <a:off x="9639300" y="9985045"/>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56"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57" name="フローチャート : 判断 356"/>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40945</xdr:rowOff>
    </xdr:from>
    <xdr:to>
      <xdr:col>14</xdr:col>
      <xdr:colOff>28575</xdr:colOff>
      <xdr:row>58</xdr:row>
      <xdr:rowOff>70924</xdr:rowOff>
    </xdr:to>
    <xdr:cxnSp macro="">
      <xdr:nvCxnSpPr>
        <xdr:cNvPr id="358" name="直線コネクタ 357"/>
        <xdr:cNvCxnSpPr/>
      </xdr:nvCxnSpPr>
      <xdr:spPr>
        <a:xfrm flipV="1">
          <a:off x="8750300" y="9985045"/>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59" name="フローチャート : 判断 358"/>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0" name="テキスト ボックス 359"/>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70924</xdr:rowOff>
    </xdr:from>
    <xdr:to>
      <xdr:col>12</xdr:col>
      <xdr:colOff>511175</xdr:colOff>
      <xdr:row>58</xdr:row>
      <xdr:rowOff>89898</xdr:rowOff>
    </xdr:to>
    <xdr:cxnSp macro="">
      <xdr:nvCxnSpPr>
        <xdr:cNvPr id="361" name="直線コネクタ 360"/>
        <xdr:cNvCxnSpPr/>
      </xdr:nvCxnSpPr>
      <xdr:spPr>
        <a:xfrm flipV="1">
          <a:off x="7861300" y="1001502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2" name="フローチャート : 判断 361"/>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3" name="テキスト ボックス 362"/>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65993</xdr:rowOff>
    </xdr:from>
    <xdr:to>
      <xdr:col>11</xdr:col>
      <xdr:colOff>307975</xdr:colOff>
      <xdr:row>58</xdr:row>
      <xdr:rowOff>89898</xdr:rowOff>
    </xdr:to>
    <xdr:cxnSp macro="">
      <xdr:nvCxnSpPr>
        <xdr:cNvPr id="364" name="直線コネクタ 363"/>
        <xdr:cNvCxnSpPr/>
      </xdr:nvCxnSpPr>
      <xdr:spPr>
        <a:xfrm>
          <a:off x="6972300" y="10010093"/>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65" name="フローチャート : 判断 364"/>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66" name="テキスト ボックス 365"/>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67" name="フローチャート : 判断 366"/>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68" name="テキスト ボックス 367"/>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162036</xdr:rowOff>
    </xdr:from>
    <xdr:to>
      <xdr:col>15</xdr:col>
      <xdr:colOff>231775</xdr:colOff>
      <xdr:row>58</xdr:row>
      <xdr:rowOff>92186</xdr:rowOff>
    </xdr:to>
    <xdr:sp macro="" textlink="">
      <xdr:nvSpPr>
        <xdr:cNvPr id="374" name="円/楕円 373"/>
        <xdr:cNvSpPr/>
      </xdr:nvSpPr>
      <xdr:spPr>
        <a:xfrm>
          <a:off x="10426700" y="99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140463</xdr:rowOff>
    </xdr:from>
    <xdr:ext cx="534377" cy="259045"/>
    <xdr:sp macro="" textlink="">
      <xdr:nvSpPr>
        <xdr:cNvPr id="375" name="農林水産業費該当値テキスト"/>
        <xdr:cNvSpPr txBox="1"/>
      </xdr:nvSpPr>
      <xdr:spPr>
        <a:xfrm>
          <a:off x="10528300" y="991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161595</xdr:rowOff>
    </xdr:from>
    <xdr:to>
      <xdr:col>14</xdr:col>
      <xdr:colOff>79375</xdr:colOff>
      <xdr:row>58</xdr:row>
      <xdr:rowOff>91745</xdr:rowOff>
    </xdr:to>
    <xdr:sp macro="" textlink="">
      <xdr:nvSpPr>
        <xdr:cNvPr id="376" name="円/楕円 375"/>
        <xdr:cNvSpPr/>
      </xdr:nvSpPr>
      <xdr:spPr>
        <a:xfrm>
          <a:off x="9588500" y="99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82872</xdr:rowOff>
    </xdr:from>
    <xdr:ext cx="534377" cy="259045"/>
    <xdr:sp macro="" textlink="">
      <xdr:nvSpPr>
        <xdr:cNvPr id="377" name="テキスト ボックス 376"/>
        <xdr:cNvSpPr txBox="1"/>
      </xdr:nvSpPr>
      <xdr:spPr>
        <a:xfrm>
          <a:off x="9372111"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20124</xdr:rowOff>
    </xdr:from>
    <xdr:to>
      <xdr:col>12</xdr:col>
      <xdr:colOff>561975</xdr:colOff>
      <xdr:row>58</xdr:row>
      <xdr:rowOff>121724</xdr:rowOff>
    </xdr:to>
    <xdr:sp macro="" textlink="">
      <xdr:nvSpPr>
        <xdr:cNvPr id="378" name="円/楕円 377"/>
        <xdr:cNvSpPr/>
      </xdr:nvSpPr>
      <xdr:spPr>
        <a:xfrm>
          <a:off x="8699500" y="99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112851</xdr:rowOff>
    </xdr:from>
    <xdr:ext cx="534377" cy="259045"/>
    <xdr:sp macro="" textlink="">
      <xdr:nvSpPr>
        <xdr:cNvPr id="379" name="テキスト ボックス 378"/>
        <xdr:cNvSpPr txBox="1"/>
      </xdr:nvSpPr>
      <xdr:spPr>
        <a:xfrm>
          <a:off x="848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39098</xdr:rowOff>
    </xdr:from>
    <xdr:to>
      <xdr:col>11</xdr:col>
      <xdr:colOff>358775</xdr:colOff>
      <xdr:row>58</xdr:row>
      <xdr:rowOff>140698</xdr:rowOff>
    </xdr:to>
    <xdr:sp macro="" textlink="">
      <xdr:nvSpPr>
        <xdr:cNvPr id="380" name="円/楕円 379"/>
        <xdr:cNvSpPr/>
      </xdr:nvSpPr>
      <xdr:spPr>
        <a:xfrm>
          <a:off x="7810500" y="99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131825</xdr:rowOff>
    </xdr:from>
    <xdr:ext cx="534377" cy="259045"/>
    <xdr:sp macro="" textlink="">
      <xdr:nvSpPr>
        <xdr:cNvPr id="381" name="テキスト ボックス 380"/>
        <xdr:cNvSpPr txBox="1"/>
      </xdr:nvSpPr>
      <xdr:spPr>
        <a:xfrm>
          <a:off x="7594111" y="100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15193</xdr:rowOff>
    </xdr:from>
    <xdr:to>
      <xdr:col>10</xdr:col>
      <xdr:colOff>155575</xdr:colOff>
      <xdr:row>58</xdr:row>
      <xdr:rowOff>116793</xdr:rowOff>
    </xdr:to>
    <xdr:sp macro="" textlink="">
      <xdr:nvSpPr>
        <xdr:cNvPr id="382" name="円/楕円 381"/>
        <xdr:cNvSpPr/>
      </xdr:nvSpPr>
      <xdr:spPr>
        <a:xfrm>
          <a:off x="6921500" y="99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107920</xdr:rowOff>
    </xdr:from>
    <xdr:ext cx="534377" cy="259045"/>
    <xdr:sp macro="" textlink="">
      <xdr:nvSpPr>
        <xdr:cNvPr id="383" name="テキスト ボックス 382"/>
        <xdr:cNvSpPr txBox="1"/>
      </xdr:nvSpPr>
      <xdr:spPr>
        <a:xfrm>
          <a:off x="6705111" y="100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3" name="テキスト ボックス 40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07" name="直線コネクタ 406"/>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08"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09" name="直線コネクタ 408"/>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0"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1" name="直線コネクタ 410"/>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134823</xdr:rowOff>
    </xdr:from>
    <xdr:to>
      <xdr:col>15</xdr:col>
      <xdr:colOff>180975</xdr:colOff>
      <xdr:row>77</xdr:row>
      <xdr:rowOff>149186</xdr:rowOff>
    </xdr:to>
    <xdr:cxnSp macro="">
      <xdr:nvCxnSpPr>
        <xdr:cNvPr id="412" name="直線コネクタ 411"/>
        <xdr:cNvCxnSpPr/>
      </xdr:nvCxnSpPr>
      <xdr:spPr>
        <a:xfrm flipV="1">
          <a:off x="9639300" y="13165023"/>
          <a:ext cx="838200" cy="18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3"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4" name="フローチャート : 判断 413"/>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149186</xdr:rowOff>
    </xdr:from>
    <xdr:to>
      <xdr:col>14</xdr:col>
      <xdr:colOff>28575</xdr:colOff>
      <xdr:row>77</xdr:row>
      <xdr:rowOff>160846</xdr:rowOff>
    </xdr:to>
    <xdr:cxnSp macro="">
      <xdr:nvCxnSpPr>
        <xdr:cNvPr id="415" name="直線コネクタ 414"/>
        <xdr:cNvCxnSpPr/>
      </xdr:nvCxnSpPr>
      <xdr:spPr>
        <a:xfrm flipV="1">
          <a:off x="8750300" y="13350836"/>
          <a:ext cx="8890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16" name="フローチャート : 判断 415"/>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17" name="テキスト ボックス 416"/>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160846</xdr:rowOff>
    </xdr:from>
    <xdr:to>
      <xdr:col>12</xdr:col>
      <xdr:colOff>511175</xdr:colOff>
      <xdr:row>78</xdr:row>
      <xdr:rowOff>12179</xdr:rowOff>
    </xdr:to>
    <xdr:cxnSp macro="">
      <xdr:nvCxnSpPr>
        <xdr:cNvPr id="418" name="直線コネクタ 417"/>
        <xdr:cNvCxnSpPr/>
      </xdr:nvCxnSpPr>
      <xdr:spPr>
        <a:xfrm flipV="1">
          <a:off x="7861300" y="13362496"/>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19" name="フローチャート : 判断 418"/>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0" name="テキスト ボックス 419"/>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139167</xdr:rowOff>
    </xdr:from>
    <xdr:to>
      <xdr:col>11</xdr:col>
      <xdr:colOff>307975</xdr:colOff>
      <xdr:row>78</xdr:row>
      <xdr:rowOff>12179</xdr:rowOff>
    </xdr:to>
    <xdr:cxnSp macro="">
      <xdr:nvCxnSpPr>
        <xdr:cNvPr id="421" name="直線コネクタ 420"/>
        <xdr:cNvCxnSpPr/>
      </xdr:nvCxnSpPr>
      <xdr:spPr>
        <a:xfrm>
          <a:off x="6972300" y="13340817"/>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2" name="フローチャート : 判断 421"/>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3" name="テキスト ボックス 422"/>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24" name="フローチャート : 判断 423"/>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25" name="テキスト ボックス 424"/>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84023</xdr:rowOff>
    </xdr:from>
    <xdr:to>
      <xdr:col>15</xdr:col>
      <xdr:colOff>231775</xdr:colOff>
      <xdr:row>77</xdr:row>
      <xdr:rowOff>14173</xdr:rowOff>
    </xdr:to>
    <xdr:sp macro="" textlink="">
      <xdr:nvSpPr>
        <xdr:cNvPr id="431" name="円/楕円 430"/>
        <xdr:cNvSpPr/>
      </xdr:nvSpPr>
      <xdr:spPr>
        <a:xfrm>
          <a:off x="10426700" y="131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106901</xdr:rowOff>
    </xdr:from>
    <xdr:ext cx="534377" cy="259045"/>
    <xdr:sp macro="" textlink="">
      <xdr:nvSpPr>
        <xdr:cNvPr id="432" name="商工費該当値テキスト"/>
        <xdr:cNvSpPr txBox="1"/>
      </xdr:nvSpPr>
      <xdr:spPr>
        <a:xfrm>
          <a:off x="10528300" y="1296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98386</xdr:rowOff>
    </xdr:from>
    <xdr:to>
      <xdr:col>14</xdr:col>
      <xdr:colOff>79375</xdr:colOff>
      <xdr:row>78</xdr:row>
      <xdr:rowOff>28536</xdr:rowOff>
    </xdr:to>
    <xdr:sp macro="" textlink="">
      <xdr:nvSpPr>
        <xdr:cNvPr id="433" name="円/楕円 432"/>
        <xdr:cNvSpPr/>
      </xdr:nvSpPr>
      <xdr:spPr>
        <a:xfrm>
          <a:off x="9588500" y="133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19663</xdr:rowOff>
    </xdr:from>
    <xdr:ext cx="469744" cy="259045"/>
    <xdr:sp macro="" textlink="">
      <xdr:nvSpPr>
        <xdr:cNvPr id="434" name="テキスト ボックス 433"/>
        <xdr:cNvSpPr txBox="1"/>
      </xdr:nvSpPr>
      <xdr:spPr>
        <a:xfrm>
          <a:off x="9404427" y="1339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110046</xdr:rowOff>
    </xdr:from>
    <xdr:to>
      <xdr:col>12</xdr:col>
      <xdr:colOff>561975</xdr:colOff>
      <xdr:row>78</xdr:row>
      <xdr:rowOff>40196</xdr:rowOff>
    </xdr:to>
    <xdr:sp macro="" textlink="">
      <xdr:nvSpPr>
        <xdr:cNvPr id="435" name="円/楕円 434"/>
        <xdr:cNvSpPr/>
      </xdr:nvSpPr>
      <xdr:spPr>
        <a:xfrm>
          <a:off x="8699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31323</xdr:rowOff>
    </xdr:from>
    <xdr:ext cx="469744" cy="259045"/>
    <xdr:sp macro="" textlink="">
      <xdr:nvSpPr>
        <xdr:cNvPr id="436" name="テキスト ボックス 435"/>
        <xdr:cNvSpPr txBox="1"/>
      </xdr:nvSpPr>
      <xdr:spPr>
        <a:xfrm>
          <a:off x="8515427" y="134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132829</xdr:rowOff>
    </xdr:from>
    <xdr:to>
      <xdr:col>11</xdr:col>
      <xdr:colOff>358775</xdr:colOff>
      <xdr:row>78</xdr:row>
      <xdr:rowOff>62979</xdr:rowOff>
    </xdr:to>
    <xdr:sp macro="" textlink="">
      <xdr:nvSpPr>
        <xdr:cNvPr id="437" name="円/楕円 436"/>
        <xdr:cNvSpPr/>
      </xdr:nvSpPr>
      <xdr:spPr>
        <a:xfrm>
          <a:off x="7810500" y="133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54106</xdr:rowOff>
    </xdr:from>
    <xdr:ext cx="469744" cy="259045"/>
    <xdr:sp macro="" textlink="">
      <xdr:nvSpPr>
        <xdr:cNvPr id="438" name="テキスト ボックス 437"/>
        <xdr:cNvSpPr txBox="1"/>
      </xdr:nvSpPr>
      <xdr:spPr>
        <a:xfrm>
          <a:off x="7626427" y="1342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88367</xdr:rowOff>
    </xdr:from>
    <xdr:to>
      <xdr:col>10</xdr:col>
      <xdr:colOff>155575</xdr:colOff>
      <xdr:row>78</xdr:row>
      <xdr:rowOff>18517</xdr:rowOff>
    </xdr:to>
    <xdr:sp macro="" textlink="">
      <xdr:nvSpPr>
        <xdr:cNvPr id="439" name="円/楕円 438"/>
        <xdr:cNvSpPr/>
      </xdr:nvSpPr>
      <xdr:spPr>
        <a:xfrm>
          <a:off x="6921500" y="132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9644</xdr:rowOff>
    </xdr:from>
    <xdr:ext cx="469744" cy="259045"/>
    <xdr:sp macro="" textlink="">
      <xdr:nvSpPr>
        <xdr:cNvPr id="440" name="テキスト ボックス 439"/>
        <xdr:cNvSpPr txBox="1"/>
      </xdr:nvSpPr>
      <xdr:spPr>
        <a:xfrm>
          <a:off x="6737427" y="1338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4" name="テキスト ボックス 45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6" name="テキスト ボックス 45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8" name="テキスト ボックス 45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4" name="直線コネクタ 463"/>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5"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66" name="直線コネクタ 465"/>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67"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68" name="直線コネクタ 467"/>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23591</xdr:rowOff>
    </xdr:from>
    <xdr:to>
      <xdr:col>15</xdr:col>
      <xdr:colOff>180975</xdr:colOff>
      <xdr:row>98</xdr:row>
      <xdr:rowOff>58348</xdr:rowOff>
    </xdr:to>
    <xdr:cxnSp macro="">
      <xdr:nvCxnSpPr>
        <xdr:cNvPr id="469" name="直線コネクタ 468"/>
        <xdr:cNvCxnSpPr/>
      </xdr:nvCxnSpPr>
      <xdr:spPr>
        <a:xfrm flipV="1">
          <a:off x="9639300" y="16825691"/>
          <a:ext cx="838200" cy="3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0"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1" name="フローチャート : 判断 470"/>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21594</xdr:rowOff>
    </xdr:from>
    <xdr:to>
      <xdr:col>14</xdr:col>
      <xdr:colOff>28575</xdr:colOff>
      <xdr:row>98</xdr:row>
      <xdr:rowOff>58348</xdr:rowOff>
    </xdr:to>
    <xdr:cxnSp macro="">
      <xdr:nvCxnSpPr>
        <xdr:cNvPr id="472" name="直線コネクタ 471"/>
        <xdr:cNvCxnSpPr/>
      </xdr:nvCxnSpPr>
      <xdr:spPr>
        <a:xfrm>
          <a:off x="8750300" y="16823694"/>
          <a:ext cx="889000" cy="3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3" name="フローチャート : 判断 472"/>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74" name="テキスト ボックス 473"/>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152011</xdr:rowOff>
    </xdr:from>
    <xdr:to>
      <xdr:col>12</xdr:col>
      <xdr:colOff>511175</xdr:colOff>
      <xdr:row>98</xdr:row>
      <xdr:rowOff>21594</xdr:rowOff>
    </xdr:to>
    <xdr:cxnSp macro="">
      <xdr:nvCxnSpPr>
        <xdr:cNvPr id="475" name="直線コネクタ 474"/>
        <xdr:cNvCxnSpPr/>
      </xdr:nvCxnSpPr>
      <xdr:spPr>
        <a:xfrm>
          <a:off x="7861300" y="16782661"/>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76" name="フローチャート : 判断 475"/>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77" name="テキスト ボックス 476"/>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152011</xdr:rowOff>
    </xdr:from>
    <xdr:to>
      <xdr:col>11</xdr:col>
      <xdr:colOff>307975</xdr:colOff>
      <xdr:row>98</xdr:row>
      <xdr:rowOff>19270</xdr:rowOff>
    </xdr:to>
    <xdr:cxnSp macro="">
      <xdr:nvCxnSpPr>
        <xdr:cNvPr id="478" name="直線コネクタ 477"/>
        <xdr:cNvCxnSpPr/>
      </xdr:nvCxnSpPr>
      <xdr:spPr>
        <a:xfrm flipV="1">
          <a:off x="6972300" y="16782661"/>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79" name="フローチャート : 判断 478"/>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0" name="テキスト ボックス 479"/>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1" name="フローチャート : 判断 480"/>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2" name="テキスト ボックス 481"/>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144241</xdr:rowOff>
    </xdr:from>
    <xdr:to>
      <xdr:col>15</xdr:col>
      <xdr:colOff>231775</xdr:colOff>
      <xdr:row>98</xdr:row>
      <xdr:rowOff>74391</xdr:rowOff>
    </xdr:to>
    <xdr:sp macro="" textlink="">
      <xdr:nvSpPr>
        <xdr:cNvPr id="488" name="円/楕円 487"/>
        <xdr:cNvSpPr/>
      </xdr:nvSpPr>
      <xdr:spPr>
        <a:xfrm>
          <a:off x="10426700" y="167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103618</xdr:rowOff>
    </xdr:from>
    <xdr:ext cx="534377" cy="259045"/>
    <xdr:sp macro="" textlink="">
      <xdr:nvSpPr>
        <xdr:cNvPr id="489" name="土木費該当値テキスト"/>
        <xdr:cNvSpPr txBox="1"/>
      </xdr:nvSpPr>
      <xdr:spPr>
        <a:xfrm>
          <a:off x="10528300" y="165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7548</xdr:rowOff>
    </xdr:from>
    <xdr:to>
      <xdr:col>14</xdr:col>
      <xdr:colOff>79375</xdr:colOff>
      <xdr:row>98</xdr:row>
      <xdr:rowOff>109148</xdr:rowOff>
    </xdr:to>
    <xdr:sp macro="" textlink="">
      <xdr:nvSpPr>
        <xdr:cNvPr id="490" name="円/楕円 489"/>
        <xdr:cNvSpPr/>
      </xdr:nvSpPr>
      <xdr:spPr>
        <a:xfrm>
          <a:off x="9588500" y="168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100275</xdr:rowOff>
    </xdr:from>
    <xdr:ext cx="534377" cy="259045"/>
    <xdr:sp macro="" textlink="">
      <xdr:nvSpPr>
        <xdr:cNvPr id="491" name="テキスト ボックス 490"/>
        <xdr:cNvSpPr txBox="1"/>
      </xdr:nvSpPr>
      <xdr:spPr>
        <a:xfrm>
          <a:off x="9372111" y="1690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142244</xdr:rowOff>
    </xdr:from>
    <xdr:to>
      <xdr:col>12</xdr:col>
      <xdr:colOff>561975</xdr:colOff>
      <xdr:row>98</xdr:row>
      <xdr:rowOff>72394</xdr:rowOff>
    </xdr:to>
    <xdr:sp macro="" textlink="">
      <xdr:nvSpPr>
        <xdr:cNvPr id="492" name="円/楕円 491"/>
        <xdr:cNvSpPr/>
      </xdr:nvSpPr>
      <xdr:spPr>
        <a:xfrm>
          <a:off x="8699500" y="167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63521</xdr:rowOff>
    </xdr:from>
    <xdr:ext cx="534377" cy="259045"/>
    <xdr:sp macro="" textlink="">
      <xdr:nvSpPr>
        <xdr:cNvPr id="493" name="テキスト ボックス 492"/>
        <xdr:cNvSpPr txBox="1"/>
      </xdr:nvSpPr>
      <xdr:spPr>
        <a:xfrm>
          <a:off x="8483111" y="168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101211</xdr:rowOff>
    </xdr:from>
    <xdr:to>
      <xdr:col>11</xdr:col>
      <xdr:colOff>358775</xdr:colOff>
      <xdr:row>98</xdr:row>
      <xdr:rowOff>31361</xdr:rowOff>
    </xdr:to>
    <xdr:sp macro="" textlink="">
      <xdr:nvSpPr>
        <xdr:cNvPr id="494" name="円/楕円 493"/>
        <xdr:cNvSpPr/>
      </xdr:nvSpPr>
      <xdr:spPr>
        <a:xfrm>
          <a:off x="7810500" y="167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47888</xdr:rowOff>
    </xdr:from>
    <xdr:ext cx="534377" cy="259045"/>
    <xdr:sp macro="" textlink="">
      <xdr:nvSpPr>
        <xdr:cNvPr id="495" name="テキスト ボックス 494"/>
        <xdr:cNvSpPr txBox="1"/>
      </xdr:nvSpPr>
      <xdr:spPr>
        <a:xfrm>
          <a:off x="7594111" y="165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139920</xdr:rowOff>
    </xdr:from>
    <xdr:to>
      <xdr:col>10</xdr:col>
      <xdr:colOff>155575</xdr:colOff>
      <xdr:row>98</xdr:row>
      <xdr:rowOff>70070</xdr:rowOff>
    </xdr:to>
    <xdr:sp macro="" textlink="">
      <xdr:nvSpPr>
        <xdr:cNvPr id="496" name="円/楕円 495"/>
        <xdr:cNvSpPr/>
      </xdr:nvSpPr>
      <xdr:spPr>
        <a:xfrm>
          <a:off x="6921500" y="167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86597</xdr:rowOff>
    </xdr:from>
    <xdr:ext cx="534377" cy="259045"/>
    <xdr:sp macro="" textlink="">
      <xdr:nvSpPr>
        <xdr:cNvPr id="497" name="テキスト ボックス 496"/>
        <xdr:cNvSpPr txBox="1"/>
      </xdr:nvSpPr>
      <xdr:spPr>
        <a:xfrm>
          <a:off x="6705111" y="165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1" name="直線コネクタ 520"/>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2"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3" name="直線コネクタ 522"/>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4"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5" name="直線コネクタ 524"/>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93885</xdr:rowOff>
    </xdr:from>
    <xdr:to>
      <xdr:col>23</xdr:col>
      <xdr:colOff>517525</xdr:colOff>
      <xdr:row>36</xdr:row>
      <xdr:rowOff>94380</xdr:rowOff>
    </xdr:to>
    <xdr:cxnSp macro="">
      <xdr:nvCxnSpPr>
        <xdr:cNvPr id="526" name="直線コネクタ 525"/>
        <xdr:cNvCxnSpPr/>
      </xdr:nvCxnSpPr>
      <xdr:spPr>
        <a:xfrm flipV="1">
          <a:off x="15481300" y="626608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27"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28" name="フローチャート : 判断 527"/>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94380</xdr:rowOff>
    </xdr:from>
    <xdr:to>
      <xdr:col>22</xdr:col>
      <xdr:colOff>365125</xdr:colOff>
      <xdr:row>37</xdr:row>
      <xdr:rowOff>41916</xdr:rowOff>
    </xdr:to>
    <xdr:cxnSp macro="">
      <xdr:nvCxnSpPr>
        <xdr:cNvPr id="529" name="直線コネクタ 528"/>
        <xdr:cNvCxnSpPr/>
      </xdr:nvCxnSpPr>
      <xdr:spPr>
        <a:xfrm flipV="1">
          <a:off x="14592300" y="6266580"/>
          <a:ext cx="889000" cy="11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0" name="フローチャート : 判断 529"/>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147585</xdr:rowOff>
    </xdr:from>
    <xdr:ext cx="534377" cy="259045"/>
    <xdr:sp macro="" textlink="">
      <xdr:nvSpPr>
        <xdr:cNvPr id="531" name="テキスト ボックス 530"/>
        <xdr:cNvSpPr txBox="1"/>
      </xdr:nvSpPr>
      <xdr:spPr>
        <a:xfrm>
          <a:off x="15214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147282</xdr:rowOff>
    </xdr:from>
    <xdr:to>
      <xdr:col>21</xdr:col>
      <xdr:colOff>161925</xdr:colOff>
      <xdr:row>37</xdr:row>
      <xdr:rowOff>41916</xdr:rowOff>
    </xdr:to>
    <xdr:cxnSp macro="">
      <xdr:nvCxnSpPr>
        <xdr:cNvPr id="532" name="直線コネクタ 531"/>
        <xdr:cNvCxnSpPr/>
      </xdr:nvCxnSpPr>
      <xdr:spPr>
        <a:xfrm>
          <a:off x="13703300" y="6319482"/>
          <a:ext cx="889000" cy="6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3" name="フローチャート : 判断 532"/>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34" name="テキスト ボックス 533"/>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147282</xdr:rowOff>
    </xdr:from>
    <xdr:to>
      <xdr:col>19</xdr:col>
      <xdr:colOff>644525</xdr:colOff>
      <xdr:row>37</xdr:row>
      <xdr:rowOff>29591</xdr:rowOff>
    </xdr:to>
    <xdr:cxnSp macro="">
      <xdr:nvCxnSpPr>
        <xdr:cNvPr id="535" name="直線コネクタ 534"/>
        <xdr:cNvCxnSpPr/>
      </xdr:nvCxnSpPr>
      <xdr:spPr>
        <a:xfrm flipV="1">
          <a:off x="12814300" y="6319482"/>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36" name="フローチャート : 判断 535"/>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37" name="テキスト ボックス 536"/>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38" name="フローチャート : 判断 537"/>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39" name="テキスト ボックス 538"/>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43085</xdr:rowOff>
    </xdr:from>
    <xdr:to>
      <xdr:col>23</xdr:col>
      <xdr:colOff>568325</xdr:colOff>
      <xdr:row>36</xdr:row>
      <xdr:rowOff>144685</xdr:rowOff>
    </xdr:to>
    <xdr:sp macro="" textlink="">
      <xdr:nvSpPr>
        <xdr:cNvPr id="545" name="円/楕円 544"/>
        <xdr:cNvSpPr/>
      </xdr:nvSpPr>
      <xdr:spPr>
        <a:xfrm>
          <a:off x="16268700" y="62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65962</xdr:rowOff>
    </xdr:from>
    <xdr:ext cx="534377" cy="259045"/>
    <xdr:sp macro="" textlink="">
      <xdr:nvSpPr>
        <xdr:cNvPr id="546" name="消防費該当値テキスト"/>
        <xdr:cNvSpPr txBox="1"/>
      </xdr:nvSpPr>
      <xdr:spPr>
        <a:xfrm>
          <a:off x="16370300" y="60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43580</xdr:rowOff>
    </xdr:from>
    <xdr:to>
      <xdr:col>22</xdr:col>
      <xdr:colOff>415925</xdr:colOff>
      <xdr:row>36</xdr:row>
      <xdr:rowOff>145180</xdr:rowOff>
    </xdr:to>
    <xdr:sp macro="" textlink="">
      <xdr:nvSpPr>
        <xdr:cNvPr id="547" name="円/楕円 546"/>
        <xdr:cNvSpPr/>
      </xdr:nvSpPr>
      <xdr:spPr>
        <a:xfrm>
          <a:off x="15430500" y="621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161707</xdr:rowOff>
    </xdr:from>
    <xdr:ext cx="534377" cy="259045"/>
    <xdr:sp macro="" textlink="">
      <xdr:nvSpPr>
        <xdr:cNvPr id="548" name="テキスト ボックス 547"/>
        <xdr:cNvSpPr txBox="1"/>
      </xdr:nvSpPr>
      <xdr:spPr>
        <a:xfrm>
          <a:off x="15214111" y="59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162566</xdr:rowOff>
    </xdr:from>
    <xdr:to>
      <xdr:col>21</xdr:col>
      <xdr:colOff>212725</xdr:colOff>
      <xdr:row>37</xdr:row>
      <xdr:rowOff>92716</xdr:rowOff>
    </xdr:to>
    <xdr:sp macro="" textlink="">
      <xdr:nvSpPr>
        <xdr:cNvPr id="549" name="円/楕円 548"/>
        <xdr:cNvSpPr/>
      </xdr:nvSpPr>
      <xdr:spPr>
        <a:xfrm>
          <a:off x="14541500" y="63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83843</xdr:rowOff>
    </xdr:from>
    <xdr:ext cx="534377" cy="259045"/>
    <xdr:sp macro="" textlink="">
      <xdr:nvSpPr>
        <xdr:cNvPr id="550" name="テキスト ボックス 549"/>
        <xdr:cNvSpPr txBox="1"/>
      </xdr:nvSpPr>
      <xdr:spPr>
        <a:xfrm>
          <a:off x="14325111" y="642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96482</xdr:rowOff>
    </xdr:from>
    <xdr:to>
      <xdr:col>20</xdr:col>
      <xdr:colOff>9525</xdr:colOff>
      <xdr:row>37</xdr:row>
      <xdr:rowOff>26632</xdr:rowOff>
    </xdr:to>
    <xdr:sp macro="" textlink="">
      <xdr:nvSpPr>
        <xdr:cNvPr id="551" name="円/楕円 550"/>
        <xdr:cNvSpPr/>
      </xdr:nvSpPr>
      <xdr:spPr>
        <a:xfrm>
          <a:off x="13652500" y="62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17759</xdr:rowOff>
    </xdr:from>
    <xdr:ext cx="534377" cy="259045"/>
    <xdr:sp macro="" textlink="">
      <xdr:nvSpPr>
        <xdr:cNvPr id="552" name="テキスト ボックス 551"/>
        <xdr:cNvSpPr txBox="1"/>
      </xdr:nvSpPr>
      <xdr:spPr>
        <a:xfrm>
          <a:off x="13436111" y="63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150241</xdr:rowOff>
    </xdr:from>
    <xdr:to>
      <xdr:col>18</xdr:col>
      <xdr:colOff>492125</xdr:colOff>
      <xdr:row>37</xdr:row>
      <xdr:rowOff>80391</xdr:rowOff>
    </xdr:to>
    <xdr:sp macro="" textlink="">
      <xdr:nvSpPr>
        <xdr:cNvPr id="553" name="円/楕円 552"/>
        <xdr:cNvSpPr/>
      </xdr:nvSpPr>
      <xdr:spPr>
        <a:xfrm>
          <a:off x="12763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71518</xdr:rowOff>
    </xdr:from>
    <xdr:ext cx="534377" cy="259045"/>
    <xdr:sp macro="" textlink="">
      <xdr:nvSpPr>
        <xdr:cNvPr id="554" name="テキスト ボックス 553"/>
        <xdr:cNvSpPr txBox="1"/>
      </xdr:nvSpPr>
      <xdr:spPr>
        <a:xfrm>
          <a:off x="12547111" y="64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76" name="直線コネクタ 575"/>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77"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78" name="直線コネクタ 577"/>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79"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0" name="直線コネクタ 579"/>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1488</xdr:rowOff>
    </xdr:from>
    <xdr:to>
      <xdr:col>23</xdr:col>
      <xdr:colOff>517525</xdr:colOff>
      <xdr:row>57</xdr:row>
      <xdr:rowOff>115601</xdr:rowOff>
    </xdr:to>
    <xdr:cxnSp macro="">
      <xdr:nvCxnSpPr>
        <xdr:cNvPr id="581" name="直線コネクタ 580"/>
        <xdr:cNvCxnSpPr/>
      </xdr:nvCxnSpPr>
      <xdr:spPr>
        <a:xfrm>
          <a:off x="15481300" y="9774138"/>
          <a:ext cx="838200" cy="1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2"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3" name="フローチャート : 判断 582"/>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1488</xdr:rowOff>
    </xdr:from>
    <xdr:to>
      <xdr:col>22</xdr:col>
      <xdr:colOff>365125</xdr:colOff>
      <xdr:row>57</xdr:row>
      <xdr:rowOff>73941</xdr:rowOff>
    </xdr:to>
    <xdr:cxnSp macro="">
      <xdr:nvCxnSpPr>
        <xdr:cNvPr id="584" name="直線コネクタ 583"/>
        <xdr:cNvCxnSpPr/>
      </xdr:nvCxnSpPr>
      <xdr:spPr>
        <a:xfrm flipV="1">
          <a:off x="14592300" y="9774138"/>
          <a:ext cx="889000" cy="7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85" name="フローチャート : 判断 584"/>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86" name="テキスト ボックス 585"/>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73941</xdr:rowOff>
    </xdr:from>
    <xdr:to>
      <xdr:col>21</xdr:col>
      <xdr:colOff>161925</xdr:colOff>
      <xdr:row>57</xdr:row>
      <xdr:rowOff>94793</xdr:rowOff>
    </xdr:to>
    <xdr:cxnSp macro="">
      <xdr:nvCxnSpPr>
        <xdr:cNvPr id="587" name="直線コネクタ 586"/>
        <xdr:cNvCxnSpPr/>
      </xdr:nvCxnSpPr>
      <xdr:spPr>
        <a:xfrm flipV="1">
          <a:off x="13703300" y="9846591"/>
          <a:ext cx="88900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88" name="フローチャート : 判断 587"/>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89" name="テキスト ボックス 588"/>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94793</xdr:rowOff>
    </xdr:from>
    <xdr:to>
      <xdr:col>19</xdr:col>
      <xdr:colOff>644525</xdr:colOff>
      <xdr:row>57</xdr:row>
      <xdr:rowOff>109762</xdr:rowOff>
    </xdr:to>
    <xdr:cxnSp macro="">
      <xdr:nvCxnSpPr>
        <xdr:cNvPr id="590" name="直線コネクタ 589"/>
        <xdr:cNvCxnSpPr/>
      </xdr:nvCxnSpPr>
      <xdr:spPr>
        <a:xfrm flipV="1">
          <a:off x="12814300" y="9867443"/>
          <a:ext cx="8890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1" name="フローチャート : 判断 590"/>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2" name="テキスト ボックス 591"/>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3" name="フローチャート : 判断 592"/>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594" name="テキスト ボックス 593"/>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64801</xdr:rowOff>
    </xdr:from>
    <xdr:to>
      <xdr:col>23</xdr:col>
      <xdr:colOff>568325</xdr:colOff>
      <xdr:row>57</xdr:row>
      <xdr:rowOff>166401</xdr:rowOff>
    </xdr:to>
    <xdr:sp macro="" textlink="">
      <xdr:nvSpPr>
        <xdr:cNvPr id="600" name="円/楕円 599"/>
        <xdr:cNvSpPr/>
      </xdr:nvSpPr>
      <xdr:spPr>
        <a:xfrm>
          <a:off x="16268700" y="98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151178</xdr:rowOff>
    </xdr:from>
    <xdr:ext cx="534377" cy="259045"/>
    <xdr:sp macro="" textlink="">
      <xdr:nvSpPr>
        <xdr:cNvPr id="601" name="教育費該当値テキスト"/>
        <xdr:cNvSpPr txBox="1"/>
      </xdr:nvSpPr>
      <xdr:spPr>
        <a:xfrm>
          <a:off x="16370300" y="97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122138</xdr:rowOff>
    </xdr:from>
    <xdr:to>
      <xdr:col>22</xdr:col>
      <xdr:colOff>415925</xdr:colOff>
      <xdr:row>57</xdr:row>
      <xdr:rowOff>52288</xdr:rowOff>
    </xdr:to>
    <xdr:sp macro="" textlink="">
      <xdr:nvSpPr>
        <xdr:cNvPr id="602" name="円/楕円 601"/>
        <xdr:cNvSpPr/>
      </xdr:nvSpPr>
      <xdr:spPr>
        <a:xfrm>
          <a:off x="15430500" y="97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68815</xdr:rowOff>
    </xdr:from>
    <xdr:ext cx="534377" cy="259045"/>
    <xdr:sp macro="" textlink="">
      <xdr:nvSpPr>
        <xdr:cNvPr id="603" name="テキスト ボックス 602"/>
        <xdr:cNvSpPr txBox="1"/>
      </xdr:nvSpPr>
      <xdr:spPr>
        <a:xfrm>
          <a:off x="15214111" y="94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23141</xdr:rowOff>
    </xdr:from>
    <xdr:to>
      <xdr:col>21</xdr:col>
      <xdr:colOff>212725</xdr:colOff>
      <xdr:row>57</xdr:row>
      <xdr:rowOff>124741</xdr:rowOff>
    </xdr:to>
    <xdr:sp macro="" textlink="">
      <xdr:nvSpPr>
        <xdr:cNvPr id="604" name="円/楕円 603"/>
        <xdr:cNvSpPr/>
      </xdr:nvSpPr>
      <xdr:spPr>
        <a:xfrm>
          <a:off x="14541500" y="97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115868</xdr:rowOff>
    </xdr:from>
    <xdr:ext cx="534377" cy="259045"/>
    <xdr:sp macro="" textlink="">
      <xdr:nvSpPr>
        <xdr:cNvPr id="605" name="テキスト ボックス 604"/>
        <xdr:cNvSpPr txBox="1"/>
      </xdr:nvSpPr>
      <xdr:spPr>
        <a:xfrm>
          <a:off x="14325111" y="988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43993</xdr:rowOff>
    </xdr:from>
    <xdr:to>
      <xdr:col>20</xdr:col>
      <xdr:colOff>9525</xdr:colOff>
      <xdr:row>57</xdr:row>
      <xdr:rowOff>145593</xdr:rowOff>
    </xdr:to>
    <xdr:sp macro="" textlink="">
      <xdr:nvSpPr>
        <xdr:cNvPr id="606" name="円/楕円 605"/>
        <xdr:cNvSpPr/>
      </xdr:nvSpPr>
      <xdr:spPr>
        <a:xfrm>
          <a:off x="13652500" y="98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136720</xdr:rowOff>
    </xdr:from>
    <xdr:ext cx="534377" cy="259045"/>
    <xdr:sp macro="" textlink="">
      <xdr:nvSpPr>
        <xdr:cNvPr id="607" name="テキスト ボックス 606"/>
        <xdr:cNvSpPr txBox="1"/>
      </xdr:nvSpPr>
      <xdr:spPr>
        <a:xfrm>
          <a:off x="13436111" y="99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58962</xdr:rowOff>
    </xdr:from>
    <xdr:to>
      <xdr:col>18</xdr:col>
      <xdr:colOff>492125</xdr:colOff>
      <xdr:row>57</xdr:row>
      <xdr:rowOff>160562</xdr:rowOff>
    </xdr:to>
    <xdr:sp macro="" textlink="">
      <xdr:nvSpPr>
        <xdr:cNvPr id="608" name="円/楕円 607"/>
        <xdr:cNvSpPr/>
      </xdr:nvSpPr>
      <xdr:spPr>
        <a:xfrm>
          <a:off x="12763500" y="98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151689</xdr:rowOff>
    </xdr:from>
    <xdr:ext cx="534377" cy="259045"/>
    <xdr:sp macro="" textlink="">
      <xdr:nvSpPr>
        <xdr:cNvPr id="609" name="テキスト ボックス 608"/>
        <xdr:cNvSpPr txBox="1"/>
      </xdr:nvSpPr>
      <xdr:spPr>
        <a:xfrm>
          <a:off x="12547111" y="99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0" name="直線コネクタ 61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1" name="テキスト ボックス 62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29" name="直線コネクタ 628"/>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0"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1" name="直線コネクタ 63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2"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3" name="直線コネクタ 632"/>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47117</xdr:rowOff>
    </xdr:from>
    <xdr:to>
      <xdr:col>23</xdr:col>
      <xdr:colOff>517525</xdr:colOff>
      <xdr:row>78</xdr:row>
      <xdr:rowOff>17971</xdr:rowOff>
    </xdr:to>
    <xdr:cxnSp macro="">
      <xdr:nvCxnSpPr>
        <xdr:cNvPr id="634" name="直線コネクタ 633"/>
        <xdr:cNvCxnSpPr/>
      </xdr:nvCxnSpPr>
      <xdr:spPr>
        <a:xfrm>
          <a:off x="15481300" y="13248767"/>
          <a:ext cx="8382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35"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36" name="フローチャート : 判断 635"/>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47117</xdr:rowOff>
    </xdr:from>
    <xdr:to>
      <xdr:col>22</xdr:col>
      <xdr:colOff>365125</xdr:colOff>
      <xdr:row>78</xdr:row>
      <xdr:rowOff>24315</xdr:rowOff>
    </xdr:to>
    <xdr:cxnSp macro="">
      <xdr:nvCxnSpPr>
        <xdr:cNvPr id="637" name="直線コネクタ 636"/>
        <xdr:cNvCxnSpPr/>
      </xdr:nvCxnSpPr>
      <xdr:spPr>
        <a:xfrm flipV="1">
          <a:off x="14592300" y="13248767"/>
          <a:ext cx="889000" cy="14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38" name="フローチャート : 判断 637"/>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39" name="テキスト ボックス 638"/>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20713</xdr:rowOff>
    </xdr:from>
    <xdr:to>
      <xdr:col>21</xdr:col>
      <xdr:colOff>161925</xdr:colOff>
      <xdr:row>78</xdr:row>
      <xdr:rowOff>24315</xdr:rowOff>
    </xdr:to>
    <xdr:cxnSp macro="">
      <xdr:nvCxnSpPr>
        <xdr:cNvPr id="640" name="直線コネクタ 639"/>
        <xdr:cNvCxnSpPr/>
      </xdr:nvCxnSpPr>
      <xdr:spPr>
        <a:xfrm>
          <a:off x="13703300" y="13393813"/>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1" name="フローチャート : 判断 640"/>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2" name="テキスト ボックス 641"/>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13799</xdr:rowOff>
    </xdr:from>
    <xdr:to>
      <xdr:col>19</xdr:col>
      <xdr:colOff>644525</xdr:colOff>
      <xdr:row>78</xdr:row>
      <xdr:rowOff>20713</xdr:rowOff>
    </xdr:to>
    <xdr:cxnSp macro="">
      <xdr:nvCxnSpPr>
        <xdr:cNvPr id="643" name="直線コネクタ 642"/>
        <xdr:cNvCxnSpPr/>
      </xdr:nvCxnSpPr>
      <xdr:spPr>
        <a:xfrm>
          <a:off x="12814300" y="13386899"/>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44" name="フローチャート : 判断 643"/>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45" name="テキスト ボックス 644"/>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46" name="フローチャート : 判断 645"/>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47" name="テキスト ボックス 646"/>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138621</xdr:rowOff>
    </xdr:from>
    <xdr:to>
      <xdr:col>23</xdr:col>
      <xdr:colOff>568325</xdr:colOff>
      <xdr:row>78</xdr:row>
      <xdr:rowOff>68771</xdr:rowOff>
    </xdr:to>
    <xdr:sp macro="" textlink="">
      <xdr:nvSpPr>
        <xdr:cNvPr id="653" name="円/楕円 652"/>
        <xdr:cNvSpPr/>
      </xdr:nvSpPr>
      <xdr:spPr>
        <a:xfrm>
          <a:off x="16268700" y="1334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53548</xdr:rowOff>
    </xdr:from>
    <xdr:ext cx="378565" cy="259045"/>
    <xdr:sp macro="" textlink="">
      <xdr:nvSpPr>
        <xdr:cNvPr id="654" name="災害復旧費該当値テキスト"/>
        <xdr:cNvSpPr txBox="1"/>
      </xdr:nvSpPr>
      <xdr:spPr>
        <a:xfrm>
          <a:off x="16370300" y="132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167767</xdr:rowOff>
    </xdr:from>
    <xdr:to>
      <xdr:col>22</xdr:col>
      <xdr:colOff>415925</xdr:colOff>
      <xdr:row>77</xdr:row>
      <xdr:rowOff>97917</xdr:rowOff>
    </xdr:to>
    <xdr:sp macro="" textlink="">
      <xdr:nvSpPr>
        <xdr:cNvPr id="655" name="円/楕円 654"/>
        <xdr:cNvSpPr/>
      </xdr:nvSpPr>
      <xdr:spPr>
        <a:xfrm>
          <a:off x="15430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89044</xdr:rowOff>
    </xdr:from>
    <xdr:ext cx="469744" cy="259045"/>
    <xdr:sp macro="" textlink="">
      <xdr:nvSpPr>
        <xdr:cNvPr id="656" name="テキスト ボックス 655"/>
        <xdr:cNvSpPr txBox="1"/>
      </xdr:nvSpPr>
      <xdr:spPr>
        <a:xfrm>
          <a:off x="15246427" y="132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144965</xdr:rowOff>
    </xdr:from>
    <xdr:to>
      <xdr:col>21</xdr:col>
      <xdr:colOff>212725</xdr:colOff>
      <xdr:row>78</xdr:row>
      <xdr:rowOff>75115</xdr:rowOff>
    </xdr:to>
    <xdr:sp macro="" textlink="">
      <xdr:nvSpPr>
        <xdr:cNvPr id="657" name="円/楕円 656"/>
        <xdr:cNvSpPr/>
      </xdr:nvSpPr>
      <xdr:spPr>
        <a:xfrm>
          <a:off x="14541500" y="133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66242</xdr:rowOff>
    </xdr:from>
    <xdr:ext cx="313932" cy="259045"/>
    <xdr:sp macro="" textlink="">
      <xdr:nvSpPr>
        <xdr:cNvPr id="658" name="テキスト ボックス 657"/>
        <xdr:cNvSpPr txBox="1"/>
      </xdr:nvSpPr>
      <xdr:spPr>
        <a:xfrm>
          <a:off x="14435333" y="13439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141363</xdr:rowOff>
    </xdr:from>
    <xdr:to>
      <xdr:col>20</xdr:col>
      <xdr:colOff>9525</xdr:colOff>
      <xdr:row>78</xdr:row>
      <xdr:rowOff>71513</xdr:rowOff>
    </xdr:to>
    <xdr:sp macro="" textlink="">
      <xdr:nvSpPr>
        <xdr:cNvPr id="659" name="円/楕円 658"/>
        <xdr:cNvSpPr/>
      </xdr:nvSpPr>
      <xdr:spPr>
        <a:xfrm>
          <a:off x="13652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62640</xdr:rowOff>
    </xdr:from>
    <xdr:ext cx="313932" cy="259045"/>
    <xdr:sp macro="" textlink="">
      <xdr:nvSpPr>
        <xdr:cNvPr id="660" name="テキスト ボックス 659"/>
        <xdr:cNvSpPr txBox="1"/>
      </xdr:nvSpPr>
      <xdr:spPr>
        <a:xfrm>
          <a:off x="13546333" y="134357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134449</xdr:rowOff>
    </xdr:from>
    <xdr:to>
      <xdr:col>18</xdr:col>
      <xdr:colOff>492125</xdr:colOff>
      <xdr:row>78</xdr:row>
      <xdr:rowOff>64599</xdr:rowOff>
    </xdr:to>
    <xdr:sp macro="" textlink="">
      <xdr:nvSpPr>
        <xdr:cNvPr id="661" name="円/楕円 660"/>
        <xdr:cNvSpPr/>
      </xdr:nvSpPr>
      <xdr:spPr>
        <a:xfrm>
          <a:off x="12763500" y="13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55726</xdr:rowOff>
    </xdr:from>
    <xdr:ext cx="378565" cy="259045"/>
    <xdr:sp macro="" textlink="">
      <xdr:nvSpPr>
        <xdr:cNvPr id="662" name="テキスト ボックス 661"/>
        <xdr:cNvSpPr txBox="1"/>
      </xdr:nvSpPr>
      <xdr:spPr>
        <a:xfrm>
          <a:off x="12625017" y="13428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86" name="直線コネクタ 685"/>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87"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88" name="直線コネクタ 687"/>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89"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0" name="直線コネクタ 689"/>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113616</xdr:rowOff>
    </xdr:from>
    <xdr:to>
      <xdr:col>23</xdr:col>
      <xdr:colOff>517525</xdr:colOff>
      <xdr:row>97</xdr:row>
      <xdr:rowOff>135875</xdr:rowOff>
    </xdr:to>
    <xdr:cxnSp macro="">
      <xdr:nvCxnSpPr>
        <xdr:cNvPr id="691" name="直線コネクタ 690"/>
        <xdr:cNvCxnSpPr/>
      </xdr:nvCxnSpPr>
      <xdr:spPr>
        <a:xfrm>
          <a:off x="15481300" y="16744266"/>
          <a:ext cx="8382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2"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3" name="フローチャート : 判断 692"/>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88410</xdr:rowOff>
    </xdr:from>
    <xdr:to>
      <xdr:col>22</xdr:col>
      <xdr:colOff>365125</xdr:colOff>
      <xdr:row>97</xdr:row>
      <xdr:rowOff>113616</xdr:rowOff>
    </xdr:to>
    <xdr:cxnSp macro="">
      <xdr:nvCxnSpPr>
        <xdr:cNvPr id="694" name="直線コネクタ 693"/>
        <xdr:cNvCxnSpPr/>
      </xdr:nvCxnSpPr>
      <xdr:spPr>
        <a:xfrm>
          <a:off x="14592300" y="16719060"/>
          <a:ext cx="889000" cy="2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5" name="フローチャート : 判断 694"/>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696" name="テキスト ボックス 695"/>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88410</xdr:rowOff>
    </xdr:from>
    <xdr:to>
      <xdr:col>21</xdr:col>
      <xdr:colOff>161925</xdr:colOff>
      <xdr:row>97</xdr:row>
      <xdr:rowOff>99817</xdr:rowOff>
    </xdr:to>
    <xdr:cxnSp macro="">
      <xdr:nvCxnSpPr>
        <xdr:cNvPr id="697" name="直線コネクタ 696"/>
        <xdr:cNvCxnSpPr/>
      </xdr:nvCxnSpPr>
      <xdr:spPr>
        <a:xfrm flipV="1">
          <a:off x="13703300" y="16719060"/>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698" name="フローチャート : 判断 697"/>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699" name="テキスト ボックス 698"/>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99817</xdr:rowOff>
    </xdr:from>
    <xdr:to>
      <xdr:col>19</xdr:col>
      <xdr:colOff>644525</xdr:colOff>
      <xdr:row>97</xdr:row>
      <xdr:rowOff>100267</xdr:rowOff>
    </xdr:to>
    <xdr:cxnSp macro="">
      <xdr:nvCxnSpPr>
        <xdr:cNvPr id="700" name="直線コネクタ 699"/>
        <xdr:cNvCxnSpPr/>
      </xdr:nvCxnSpPr>
      <xdr:spPr>
        <a:xfrm flipV="1">
          <a:off x="12814300" y="16730467"/>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1" name="フローチャート : 判断 700"/>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2" name="テキスト ボックス 701"/>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3" name="フローチャート : 判断 702"/>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04" name="テキスト ボックス 703"/>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85075</xdr:rowOff>
    </xdr:from>
    <xdr:to>
      <xdr:col>23</xdr:col>
      <xdr:colOff>568325</xdr:colOff>
      <xdr:row>98</xdr:row>
      <xdr:rowOff>15225</xdr:rowOff>
    </xdr:to>
    <xdr:sp macro="" textlink="">
      <xdr:nvSpPr>
        <xdr:cNvPr id="710" name="円/楕円 709"/>
        <xdr:cNvSpPr/>
      </xdr:nvSpPr>
      <xdr:spPr>
        <a:xfrm>
          <a:off x="16268700" y="1671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63502</xdr:rowOff>
    </xdr:from>
    <xdr:ext cx="534377" cy="259045"/>
    <xdr:sp macro="" textlink="">
      <xdr:nvSpPr>
        <xdr:cNvPr id="711" name="公債費該当値テキスト"/>
        <xdr:cNvSpPr txBox="1"/>
      </xdr:nvSpPr>
      <xdr:spPr>
        <a:xfrm>
          <a:off x="16370300" y="1669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62816</xdr:rowOff>
    </xdr:from>
    <xdr:to>
      <xdr:col>22</xdr:col>
      <xdr:colOff>415925</xdr:colOff>
      <xdr:row>97</xdr:row>
      <xdr:rowOff>164416</xdr:rowOff>
    </xdr:to>
    <xdr:sp macro="" textlink="">
      <xdr:nvSpPr>
        <xdr:cNvPr id="712" name="円/楕円 711"/>
        <xdr:cNvSpPr/>
      </xdr:nvSpPr>
      <xdr:spPr>
        <a:xfrm>
          <a:off x="15430500" y="1669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155543</xdr:rowOff>
    </xdr:from>
    <xdr:ext cx="534377" cy="259045"/>
    <xdr:sp macro="" textlink="">
      <xdr:nvSpPr>
        <xdr:cNvPr id="713" name="テキスト ボックス 712"/>
        <xdr:cNvSpPr txBox="1"/>
      </xdr:nvSpPr>
      <xdr:spPr>
        <a:xfrm>
          <a:off x="15214111" y="1678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37610</xdr:rowOff>
    </xdr:from>
    <xdr:to>
      <xdr:col>21</xdr:col>
      <xdr:colOff>212725</xdr:colOff>
      <xdr:row>97</xdr:row>
      <xdr:rowOff>139210</xdr:rowOff>
    </xdr:to>
    <xdr:sp macro="" textlink="">
      <xdr:nvSpPr>
        <xdr:cNvPr id="714" name="円/楕円 713"/>
        <xdr:cNvSpPr/>
      </xdr:nvSpPr>
      <xdr:spPr>
        <a:xfrm>
          <a:off x="14541500" y="1666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130337</xdr:rowOff>
    </xdr:from>
    <xdr:ext cx="534377" cy="259045"/>
    <xdr:sp macro="" textlink="">
      <xdr:nvSpPr>
        <xdr:cNvPr id="715" name="テキスト ボックス 714"/>
        <xdr:cNvSpPr txBox="1"/>
      </xdr:nvSpPr>
      <xdr:spPr>
        <a:xfrm>
          <a:off x="14325111" y="167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49017</xdr:rowOff>
    </xdr:from>
    <xdr:to>
      <xdr:col>20</xdr:col>
      <xdr:colOff>9525</xdr:colOff>
      <xdr:row>97</xdr:row>
      <xdr:rowOff>150617</xdr:rowOff>
    </xdr:to>
    <xdr:sp macro="" textlink="">
      <xdr:nvSpPr>
        <xdr:cNvPr id="716" name="円/楕円 715"/>
        <xdr:cNvSpPr/>
      </xdr:nvSpPr>
      <xdr:spPr>
        <a:xfrm>
          <a:off x="13652500" y="1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141744</xdr:rowOff>
    </xdr:from>
    <xdr:ext cx="534377" cy="259045"/>
    <xdr:sp macro="" textlink="">
      <xdr:nvSpPr>
        <xdr:cNvPr id="717" name="テキスト ボックス 716"/>
        <xdr:cNvSpPr txBox="1"/>
      </xdr:nvSpPr>
      <xdr:spPr>
        <a:xfrm>
          <a:off x="13436111" y="167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49467</xdr:rowOff>
    </xdr:from>
    <xdr:to>
      <xdr:col>18</xdr:col>
      <xdr:colOff>492125</xdr:colOff>
      <xdr:row>97</xdr:row>
      <xdr:rowOff>151067</xdr:rowOff>
    </xdr:to>
    <xdr:sp macro="" textlink="">
      <xdr:nvSpPr>
        <xdr:cNvPr id="718" name="円/楕円 717"/>
        <xdr:cNvSpPr/>
      </xdr:nvSpPr>
      <xdr:spPr>
        <a:xfrm>
          <a:off x="12763500" y="166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142194</xdr:rowOff>
    </xdr:from>
    <xdr:ext cx="534377" cy="259045"/>
    <xdr:sp macro="" textlink="">
      <xdr:nvSpPr>
        <xdr:cNvPr id="719" name="テキスト ボックス 718"/>
        <xdr:cNvSpPr txBox="1"/>
      </xdr:nvSpPr>
      <xdr:spPr>
        <a:xfrm>
          <a:off x="12547111" y="1677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3" name="直線コネクタ 742"/>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44"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46"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47" name="直線コネクタ 746"/>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49"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0" name="フローチャート : 判断 749"/>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2" name="フローチャート : 判断 751"/>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3" name="テキスト ボックス 752"/>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55" name="フローチャート : 判断 754"/>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56" name="テキスト ボックス 755"/>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58" name="フローチャート : 判断 757"/>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59" name="テキスト ボックス 758"/>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0" name="フローチャート : 判断 759"/>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1" name="テキスト ボックス 760"/>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68"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・議会費及び労働費がそれぞれ住民一人当たり</a:t>
          </a:r>
          <a:r>
            <a:rPr kumimoji="1" lang="en-US" altLang="ja-JP" sz="1300">
              <a:latin typeface="ＭＳ Ｐゴシック"/>
            </a:rPr>
            <a:t>8,699</a:t>
          </a:r>
          <a:r>
            <a:rPr kumimoji="1" lang="ja-JP" altLang="en-US" sz="1300">
              <a:latin typeface="ＭＳ Ｐゴシック"/>
            </a:rPr>
            <a:t>円、</a:t>
          </a:r>
          <a:r>
            <a:rPr kumimoji="1" lang="en-US" altLang="ja-JP" sz="1300">
              <a:latin typeface="ＭＳ Ｐゴシック"/>
            </a:rPr>
            <a:t>4,691</a:t>
          </a:r>
          <a:r>
            <a:rPr kumimoji="1" lang="ja-JP" altLang="en-US" sz="1300">
              <a:latin typeface="ＭＳ Ｐゴシック"/>
            </a:rPr>
            <a:t>円となっており、共に類似団体内順位</a:t>
          </a:r>
          <a:r>
            <a:rPr kumimoji="1" lang="en-US" altLang="ja-JP" sz="1300">
              <a:latin typeface="ＭＳ Ｐゴシック"/>
            </a:rPr>
            <a:t>1</a:t>
          </a:r>
          <a:r>
            <a:rPr kumimoji="1" lang="ja-JP" altLang="en-US" sz="1300">
              <a:latin typeface="ＭＳ Ｐゴシック"/>
            </a:rPr>
            <a:t>位と経費が増大している。このことは、議会費については、その経費における</a:t>
          </a:r>
          <a:r>
            <a:rPr kumimoji="1" lang="en-US" altLang="ja-JP" sz="1300">
              <a:latin typeface="ＭＳ Ｐゴシック"/>
            </a:rPr>
            <a:t>77</a:t>
          </a:r>
          <a:r>
            <a:rPr kumimoji="1" lang="ja-JP" altLang="en-US" sz="1300">
              <a:latin typeface="ＭＳ Ｐゴシック"/>
            </a:rPr>
            <a:t>％を議員報酬、手当等で占めている。労働費については、その経費全てが労働諸費に区分されるものであり、シルバー人材センターへの委託経費が</a:t>
          </a:r>
          <a:r>
            <a:rPr kumimoji="1" lang="en-US" altLang="ja-JP" sz="1300">
              <a:latin typeface="ＭＳ Ｐゴシック"/>
            </a:rPr>
            <a:t>64</a:t>
          </a:r>
          <a:r>
            <a:rPr kumimoji="1" lang="ja-JP" altLang="en-US" sz="1300">
              <a:latin typeface="ＭＳ Ｐゴシック"/>
            </a:rPr>
            <a:t>％を占めている。いずれも経常的な経費であり、それぞれの経費の適正化に取り組んでいく必要がある。 また、民生費は、住民一人当たり</a:t>
          </a:r>
          <a:r>
            <a:rPr kumimoji="1" lang="en-US" altLang="ja-JP" sz="1300">
              <a:latin typeface="ＭＳ Ｐゴシック"/>
            </a:rPr>
            <a:t>212,863</a:t>
          </a:r>
          <a:r>
            <a:rPr kumimoji="1" lang="ja-JP" altLang="en-US" sz="1300">
              <a:latin typeface="ＭＳ Ｐゴシック"/>
            </a:rPr>
            <a:t>円となっており、類似団体と比較して一人当たりコストが非常に高い状況となっている。また、前年度決算と比較すると民生費については</a:t>
          </a:r>
          <a:r>
            <a:rPr kumimoji="1" lang="en-US" altLang="ja-JP" sz="1300">
              <a:latin typeface="ＭＳ Ｐゴシック"/>
            </a:rPr>
            <a:t>2.0</a:t>
          </a:r>
          <a:r>
            <a:rPr kumimoji="1" lang="ja-JP" altLang="en-US" sz="1300">
              <a:latin typeface="ＭＳ Ｐゴシック"/>
            </a:rPr>
            <a:t>％増となっている。決算額全体でみると、民生費の構成比率は歳出の</a:t>
          </a:r>
          <a:r>
            <a:rPr kumimoji="1" lang="en-US" altLang="ja-JP" sz="1300">
              <a:latin typeface="ＭＳ Ｐゴシック"/>
            </a:rPr>
            <a:t>40.9</a:t>
          </a:r>
          <a:r>
            <a:rPr kumimoji="1" lang="ja-JP" altLang="en-US" sz="1300">
              <a:latin typeface="ＭＳ Ｐゴシック"/>
            </a:rPr>
            <a:t>％であり、うち児童福祉行政に要する経費である児童福祉費が半分を占めている。これは、町が掲げる「日本一の福祉の町づくり」の推進による子育て支援策などの充実を図るため、保育所運営事業など幅広く事業展開し、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歳入確保や歳出削減、不用額の捻出など、経費の効率化に留意し、基金保有額の増加を図ることを最大の課題として取り組んでいる。その結果、実質収支を安定的に生み出すと同時に、基金残高を目標に向けて確実に増加させているところであ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年度では、地方消費税交付金や地方交付税が増加となったこと等から、財政調整基金残高、実質収支額、実質単年度収支のいずれにおいてもプラスとなった。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東京都日の出町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全会計通じて赤字は生じていないので問題ないと考えている。国民健康保険会計においては、保険税の改定を行い、下水道会計においては、引き続き未接続業者への接続働きかけを行っており、</a:t>
          </a:r>
          <a:r>
            <a:rPr kumimoji="1" lang="ja-JP" altLang="en-US" sz="1300" b="0" i="0" u="none" strike="noStrike" kern="0" cap="none" spc="0" normalizeH="0" baseline="0" noProof="0">
              <a:ln>
                <a:noFill/>
              </a:ln>
              <a:solidFill>
                <a:prstClr val="black"/>
              </a:solidFill>
              <a:effectLst/>
              <a:uLnTx/>
              <a:uFillTx/>
              <a:latin typeface="+mn-lt"/>
              <a:ea typeface="+mn-ea"/>
              <a:cs typeface="+mn-cs"/>
            </a:rPr>
            <a:t>両会計については</a:t>
          </a:r>
          <a:r>
            <a:rPr kumimoji="0" lang="ja-JP" altLang="en-US" sz="1300" b="0" i="0" u="none" strike="noStrike" kern="0" cap="none" spc="0" normalizeH="0" baseline="0" noProof="0">
              <a:ln>
                <a:noFill/>
              </a:ln>
              <a:solidFill>
                <a:prstClr val="black"/>
              </a:solidFill>
              <a:effectLst/>
              <a:uLnTx/>
              <a:uFillTx/>
              <a:latin typeface="+mn-lt"/>
              <a:ea typeface="+mn-ea"/>
              <a:cs typeface="+mn-cs"/>
            </a:rPr>
            <a:t>、保険税・</a:t>
          </a:r>
          <a:r>
            <a:rPr kumimoji="1" lang="ja-JP" altLang="en-US" sz="1300" b="0" i="0" u="none" strike="noStrike" kern="0" cap="none" spc="0" normalizeH="0" baseline="0" noProof="0">
              <a:ln>
                <a:noFill/>
              </a:ln>
              <a:solidFill>
                <a:schemeClr val="dk1"/>
              </a:solidFill>
              <a:effectLst/>
              <a:uLnTx/>
              <a:uFillTx/>
              <a:latin typeface="+mn-lt"/>
              <a:ea typeface="+mn-ea"/>
              <a:cs typeface="+mn-cs"/>
            </a:rPr>
            <a:t>使用料</a:t>
          </a:r>
          <a:r>
            <a:rPr kumimoji="0" lang="ja-JP" altLang="en-US" sz="1300" b="0" i="0" u="none" strike="noStrike" kern="0" cap="none" spc="0" normalizeH="0" baseline="0" noProof="0">
              <a:ln>
                <a:noFill/>
              </a:ln>
              <a:solidFill>
                <a:prstClr val="black"/>
              </a:solidFill>
              <a:effectLst/>
              <a:uLnTx/>
              <a:uFillTx/>
              <a:latin typeface="+mn-lt"/>
              <a:ea typeface="+mn-ea"/>
              <a:cs typeface="+mn-cs"/>
            </a:rPr>
            <a:t>で賄わなければならない部分を一般会計が赤字繰出しを行うことにより補てんしている状況にある。独立採算の原則からも保険税・</a:t>
          </a:r>
          <a:r>
            <a:rPr lang="ja-JP" altLang="ja-JP" sz="1300" b="0" i="0" baseline="0">
              <a:solidFill>
                <a:schemeClr val="dk1"/>
              </a:solidFill>
              <a:effectLst/>
              <a:latin typeface="+mn-lt"/>
              <a:ea typeface="+mn-ea"/>
              <a:cs typeface="+mn-cs"/>
            </a:rPr>
            <a:t>使用料</a:t>
          </a:r>
          <a:r>
            <a:rPr kumimoji="0" lang="ja-JP" altLang="en-US" sz="1300" b="0" i="0" u="none" strike="noStrike" kern="0" cap="none" spc="0" normalizeH="0" baseline="0" noProof="0">
              <a:ln>
                <a:noFill/>
              </a:ln>
              <a:solidFill>
                <a:prstClr val="black"/>
              </a:solidFill>
              <a:effectLst/>
              <a:uLnTx/>
              <a:uFillTx/>
              <a:latin typeface="+mn-lt"/>
              <a:ea typeface="+mn-ea"/>
              <a:cs typeface="+mn-cs"/>
            </a:rPr>
            <a:t>の適正化を実施し、税収を主な財源とする一般会計の負担を減らしていかなくてはならない。</a:t>
          </a:r>
          <a:r>
            <a:rPr kumimoji="1" lang="ja-JP" altLang="ja-JP" sz="1300" b="0" i="0" baseline="0">
              <a:solidFill>
                <a:schemeClr val="dk1"/>
              </a:solidFill>
              <a:effectLst/>
              <a:latin typeface="+mn-lt"/>
              <a:ea typeface="+mn-ea"/>
              <a:cs typeface="+mn-cs"/>
            </a:rPr>
            <a:t>その他の会計においても引き続き会計本来の財源確保の検討・見直しを継続的に行っていく。</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9116715</v>
      </c>
      <c r="BO4" s="379"/>
      <c r="BP4" s="379"/>
      <c r="BQ4" s="379"/>
      <c r="BR4" s="379"/>
      <c r="BS4" s="379"/>
      <c r="BT4" s="379"/>
      <c r="BU4" s="380"/>
      <c r="BV4" s="378">
        <v>9096201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5.8</v>
      </c>
      <c r="CU4" s="385"/>
      <c r="CV4" s="385"/>
      <c r="CW4" s="385"/>
      <c r="CX4" s="385"/>
      <c r="CY4" s="385"/>
      <c r="CZ4" s="385"/>
      <c r="DA4" s="386"/>
      <c r="DB4" s="384">
        <v>5.5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8865407</v>
      </c>
      <c r="BO5" s="416"/>
      <c r="BP5" s="416"/>
      <c r="BQ5" s="416"/>
      <c r="BR5" s="416"/>
      <c r="BS5" s="416"/>
      <c r="BT5" s="416"/>
      <c r="BU5" s="417"/>
      <c r="BV5" s="415">
        <v>8832895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105.3</v>
      </c>
      <c r="CU5" s="413"/>
      <c r="CV5" s="413"/>
      <c r="CW5" s="413"/>
      <c r="CX5" s="413"/>
      <c r="CY5" s="413"/>
      <c r="CZ5" s="413"/>
      <c r="DA5" s="414"/>
      <c r="DB5" s="412">
        <v>105.2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251308</v>
      </c>
      <c r="BO6" s="416"/>
      <c r="BP6" s="416"/>
      <c r="BQ6" s="416"/>
      <c r="BR6" s="416"/>
      <c r="BS6" s="416"/>
      <c r="BT6" s="416"/>
      <c r="BU6" s="417"/>
      <c r="BV6" s="415">
        <v>263306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113.4</v>
      </c>
      <c r="CU6" s="453"/>
      <c r="CV6" s="453"/>
      <c r="CW6" s="453"/>
      <c r="CX6" s="453"/>
      <c r="CY6" s="453"/>
      <c r="CZ6" s="453"/>
      <c r="DA6" s="454"/>
      <c r="DB6" s="452">
        <v>114.6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6514</v>
      </c>
      <c r="BO7" s="416"/>
      <c r="BP7" s="416"/>
      <c r="BQ7" s="416"/>
      <c r="BR7" s="416"/>
      <c r="BS7" s="416"/>
      <c r="BT7" s="416"/>
      <c r="BU7" s="417"/>
      <c r="BV7" s="415">
        <v>33960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4215430</v>
      </c>
      <c r="CU7" s="416"/>
      <c r="CV7" s="416"/>
      <c r="CW7" s="416"/>
      <c r="CX7" s="416"/>
      <c r="CY7" s="416"/>
      <c r="CZ7" s="416"/>
      <c r="DA7" s="417"/>
      <c r="DB7" s="415">
        <v>4133318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244794</v>
      </c>
      <c r="BO8" s="416"/>
      <c r="BP8" s="416"/>
      <c r="BQ8" s="416"/>
      <c r="BR8" s="416"/>
      <c r="BS8" s="416"/>
      <c r="BT8" s="416"/>
      <c r="BU8" s="417"/>
      <c r="BV8" s="415">
        <v>229346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0.71</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17446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15448</v>
      </c>
      <c r="BO9" s="416"/>
      <c r="BP9" s="416"/>
      <c r="BQ9" s="416"/>
      <c r="BR9" s="416"/>
      <c r="BS9" s="416"/>
      <c r="BT9" s="416"/>
      <c r="BU9" s="417"/>
      <c r="BV9" s="415">
        <v>5063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9.6</v>
      </c>
      <c r="CU9" s="413"/>
      <c r="CV9" s="413"/>
      <c r="CW9" s="413"/>
      <c r="CX9" s="413"/>
      <c r="CY9" s="413"/>
      <c r="CZ9" s="413"/>
      <c r="DA9" s="414"/>
      <c r="DB9" s="412">
        <v>10.9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16650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168478</v>
      </c>
      <c r="BO10" s="416"/>
      <c r="BP10" s="416"/>
      <c r="BQ10" s="416"/>
      <c r="BR10" s="416"/>
      <c r="BS10" s="416"/>
      <c r="BT10" s="416"/>
      <c r="BU10" s="417"/>
      <c r="BV10" s="415">
        <v>102443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17020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16940</v>
      </c>
      <c r="S13" s="497"/>
      <c r="T13" s="497"/>
      <c r="U13" s="497"/>
      <c r="V13" s="498"/>
      <c r="W13" s="431" t="s">
        <v>120</v>
      </c>
      <c r="X13" s="432"/>
      <c r="Y13" s="432"/>
      <c r="Z13" s="432"/>
      <c r="AA13" s="432"/>
      <c r="AB13" s="422"/>
      <c r="AC13" s="466">
        <v>150</v>
      </c>
      <c r="AD13" s="467"/>
      <c r="AE13" s="467"/>
      <c r="AF13" s="467"/>
      <c r="AG13" s="506"/>
      <c r="AH13" s="466">
        <v>197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183926</v>
      </c>
      <c r="BO13" s="416"/>
      <c r="BP13" s="416"/>
      <c r="BQ13" s="416"/>
      <c r="BR13" s="416"/>
      <c r="BS13" s="416"/>
      <c r="BT13" s="416"/>
      <c r="BU13" s="417"/>
      <c r="BV13" s="415">
        <v>107506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6.9</v>
      </c>
      <c r="CU13" s="413"/>
      <c r="CV13" s="413"/>
      <c r="CW13" s="413"/>
      <c r="CX13" s="413"/>
      <c r="CY13" s="413"/>
      <c r="CZ13" s="413"/>
      <c r="DA13" s="414"/>
      <c r="DB13" s="412">
        <v>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17062</v>
      </c>
      <c r="S14" s="497"/>
      <c r="T14" s="497"/>
      <c r="U14" s="497"/>
      <c r="V14" s="498"/>
      <c r="W14" s="405"/>
      <c r="X14" s="406"/>
      <c r="Y14" s="406"/>
      <c r="Z14" s="406"/>
      <c r="AA14" s="406"/>
      <c r="AB14" s="395"/>
      <c r="AC14" s="499">
        <v>2.1</v>
      </c>
      <c r="AD14" s="500"/>
      <c r="AE14" s="500"/>
      <c r="AF14" s="500"/>
      <c r="AG14" s="501"/>
      <c r="AH14" s="499">
        <v>2.6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11</v>
      </c>
      <c r="CU14" s="511"/>
      <c r="CV14" s="511"/>
      <c r="CW14" s="511"/>
      <c r="CX14" s="511"/>
      <c r="CY14" s="511"/>
      <c r="CZ14" s="511"/>
      <c r="DA14" s="512"/>
      <c r="DB14" s="510">
        <v>24.6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16981</v>
      </c>
      <c r="S15" s="497"/>
      <c r="T15" s="497"/>
      <c r="U15" s="497"/>
      <c r="V15" s="498"/>
      <c r="W15" s="431" t="s">
        <v>127</v>
      </c>
      <c r="X15" s="432"/>
      <c r="Y15" s="432"/>
      <c r="Z15" s="432"/>
      <c r="AA15" s="432"/>
      <c r="AB15" s="422"/>
      <c r="AC15" s="466">
        <v>1913</v>
      </c>
      <c r="AD15" s="467"/>
      <c r="AE15" s="467"/>
      <c r="AF15" s="467"/>
      <c r="AG15" s="506"/>
      <c r="AH15" s="466">
        <v>2304</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2406128</v>
      </c>
      <c r="BO15" s="379"/>
      <c r="BP15" s="379"/>
      <c r="BQ15" s="379"/>
      <c r="BR15" s="379"/>
      <c r="BS15" s="379"/>
      <c r="BT15" s="379"/>
      <c r="BU15" s="380"/>
      <c r="BV15" s="378">
        <v>2298931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26.7</v>
      </c>
      <c r="AD16" s="500"/>
      <c r="AE16" s="500"/>
      <c r="AF16" s="500"/>
      <c r="AG16" s="501"/>
      <c r="AH16" s="499">
        <v>30.2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3236073</v>
      </c>
      <c r="BO16" s="416"/>
      <c r="BP16" s="416"/>
      <c r="BQ16" s="416"/>
      <c r="BR16" s="416"/>
      <c r="BS16" s="416"/>
      <c r="BT16" s="416"/>
      <c r="BU16" s="417"/>
      <c r="BV16" s="415">
        <v>3112552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5096</v>
      </c>
      <c r="AD17" s="467"/>
      <c r="AE17" s="467"/>
      <c r="AF17" s="467"/>
      <c r="AG17" s="506"/>
      <c r="AH17" s="466">
        <v>5018</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3071813</v>
      </c>
      <c r="BO17" s="416"/>
      <c r="BP17" s="416"/>
      <c r="BQ17" s="416"/>
      <c r="BR17" s="416"/>
      <c r="BS17" s="416"/>
      <c r="BT17" s="416"/>
      <c r="BU17" s="417"/>
      <c r="BV17" s="415">
        <v>2971934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28.07</v>
      </c>
      <c r="M18" s="528"/>
      <c r="N18" s="528"/>
      <c r="O18" s="528"/>
      <c r="P18" s="528"/>
      <c r="Q18" s="528"/>
      <c r="R18" s="529"/>
      <c r="S18" s="529"/>
      <c r="T18" s="529"/>
      <c r="U18" s="529"/>
      <c r="V18" s="530"/>
      <c r="W18" s="433"/>
      <c r="X18" s="434"/>
      <c r="Y18" s="434"/>
      <c r="Z18" s="434"/>
      <c r="AA18" s="434"/>
      <c r="AB18" s="425"/>
      <c r="AC18" s="531">
        <v>71.2</v>
      </c>
      <c r="AD18" s="532"/>
      <c r="AE18" s="532"/>
      <c r="AF18" s="532"/>
      <c r="AG18" s="533"/>
      <c r="AH18" s="531">
        <v>65.900000000000006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4611375</v>
      </c>
      <c r="BO18" s="416"/>
      <c r="BP18" s="416"/>
      <c r="BQ18" s="416"/>
      <c r="BR18" s="416"/>
      <c r="BS18" s="416"/>
      <c r="BT18" s="416"/>
      <c r="BU18" s="417"/>
      <c r="BV18" s="415">
        <v>4481434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622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5683897</v>
      </c>
      <c r="BO19" s="416"/>
      <c r="BP19" s="416"/>
      <c r="BQ19" s="416"/>
      <c r="BR19" s="416"/>
      <c r="BS19" s="416"/>
      <c r="BT19" s="416"/>
      <c r="BU19" s="417"/>
      <c r="BV19" s="415">
        <v>5441717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5800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6004852</v>
      </c>
      <c r="BO23" s="416"/>
      <c r="BP23" s="416"/>
      <c r="BQ23" s="416"/>
      <c r="BR23" s="416"/>
      <c r="BS23" s="416"/>
      <c r="BT23" s="416"/>
      <c r="BU23" s="417"/>
      <c r="BV23" s="415">
        <v>6066980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7110</v>
      </c>
      <c r="R24" s="467"/>
      <c r="S24" s="467"/>
      <c r="T24" s="467"/>
      <c r="U24" s="467"/>
      <c r="V24" s="506"/>
      <c r="W24" s="561"/>
      <c r="X24" s="549"/>
      <c r="Y24" s="550"/>
      <c r="Z24" s="465" t="s">
        <v>150</v>
      </c>
      <c r="AA24" s="445"/>
      <c r="AB24" s="445"/>
      <c r="AC24" s="445"/>
      <c r="AD24" s="445"/>
      <c r="AE24" s="445"/>
      <c r="AF24" s="445"/>
      <c r="AG24" s="446"/>
      <c r="AH24" s="466">
        <v>138</v>
      </c>
      <c r="AI24" s="467"/>
      <c r="AJ24" s="467"/>
      <c r="AK24" s="467"/>
      <c r="AL24" s="506"/>
      <c r="AM24" s="466">
        <v>465336</v>
      </c>
      <c r="AN24" s="467"/>
      <c r="AO24" s="467"/>
      <c r="AP24" s="467"/>
      <c r="AQ24" s="467"/>
      <c r="AR24" s="506"/>
      <c r="AS24" s="466">
        <v>3372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3943845</v>
      </c>
      <c r="BO24" s="416"/>
      <c r="BP24" s="416"/>
      <c r="BQ24" s="416"/>
      <c r="BR24" s="416"/>
      <c r="BS24" s="416"/>
      <c r="BT24" s="416"/>
      <c r="BU24" s="417"/>
      <c r="BV24" s="415">
        <v>3757098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6900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689360</v>
      </c>
      <c r="BO25" s="379"/>
      <c r="BP25" s="379"/>
      <c r="BQ25" s="379"/>
      <c r="BR25" s="379"/>
      <c r="BS25" s="379"/>
      <c r="BT25" s="379"/>
      <c r="BU25" s="380"/>
      <c r="BV25" s="378">
        <v>832635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6600</v>
      </c>
      <c r="R26" s="467"/>
      <c r="S26" s="467"/>
      <c r="T26" s="467"/>
      <c r="U26" s="467"/>
      <c r="V26" s="506"/>
      <c r="W26" s="561"/>
      <c r="X26" s="549"/>
      <c r="Y26" s="550"/>
      <c r="Z26" s="465" t="s">
        <v>156</v>
      </c>
      <c r="AA26" s="571"/>
      <c r="AB26" s="571"/>
      <c r="AC26" s="571"/>
      <c r="AD26" s="571"/>
      <c r="AE26" s="571"/>
      <c r="AF26" s="571"/>
      <c r="AG26" s="572"/>
      <c r="AH26" s="466">
        <v>5</v>
      </c>
      <c r="AI26" s="467"/>
      <c r="AJ26" s="467"/>
      <c r="AK26" s="467"/>
      <c r="AL26" s="506"/>
      <c r="AM26" s="466">
        <v>15145</v>
      </c>
      <c r="AN26" s="467"/>
      <c r="AO26" s="467"/>
      <c r="AP26" s="467"/>
      <c r="AQ26" s="467"/>
      <c r="AR26" s="506"/>
      <c r="AS26" s="466">
        <v>3029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4200</v>
      </c>
      <c r="R27" s="467"/>
      <c r="S27" s="467"/>
      <c r="T27" s="467"/>
      <c r="U27" s="467"/>
      <c r="V27" s="506"/>
      <c r="W27" s="561"/>
      <c r="X27" s="549"/>
      <c r="Y27" s="550"/>
      <c r="Z27" s="465" t="s">
        <v>159</v>
      </c>
      <c r="AA27" s="445"/>
      <c r="AB27" s="445"/>
      <c r="AC27" s="445"/>
      <c r="AD27" s="445"/>
      <c r="AE27" s="445"/>
      <c r="AF27" s="445"/>
      <c r="AG27" s="446"/>
      <c r="AH27" s="466">
        <v>1</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3600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1372805</v>
      </c>
      <c r="BO28" s="379"/>
      <c r="BP28" s="379"/>
      <c r="BQ28" s="379"/>
      <c r="BR28" s="379"/>
      <c r="BS28" s="379"/>
      <c r="BT28" s="379"/>
      <c r="BU28" s="380"/>
      <c r="BV28" s="378">
        <v>1204327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12</v>
      </c>
      <c r="M29" s="467"/>
      <c r="N29" s="467"/>
      <c r="O29" s="467"/>
      <c r="P29" s="506"/>
      <c r="Q29" s="466">
        <v>3450</v>
      </c>
      <c r="R29" s="467"/>
      <c r="S29" s="467"/>
      <c r="T29" s="467"/>
      <c r="U29" s="467"/>
      <c r="V29" s="506"/>
      <c r="W29" s="562"/>
      <c r="X29" s="563"/>
      <c r="Y29" s="564"/>
      <c r="Z29" s="465" t="s">
        <v>167</v>
      </c>
      <c r="AA29" s="445"/>
      <c r="AB29" s="445"/>
      <c r="AC29" s="445"/>
      <c r="AD29" s="445"/>
      <c r="AE29" s="445"/>
      <c r="AF29" s="445"/>
      <c r="AG29" s="446"/>
      <c r="AH29" s="466">
        <v>139</v>
      </c>
      <c r="AI29" s="467"/>
      <c r="AJ29" s="467"/>
      <c r="AK29" s="467"/>
      <c r="AL29" s="506"/>
      <c r="AM29" s="466">
        <v>470102</v>
      </c>
      <c r="AN29" s="467"/>
      <c r="AO29" s="467"/>
      <c r="AP29" s="467"/>
      <c r="AQ29" s="467"/>
      <c r="AR29" s="506"/>
      <c r="AS29" s="466">
        <v>3382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162620</v>
      </c>
      <c r="BO29" s="416"/>
      <c r="BP29" s="416"/>
      <c r="BQ29" s="416"/>
      <c r="BR29" s="416"/>
      <c r="BS29" s="416"/>
      <c r="BT29" s="416"/>
      <c r="BU29" s="417"/>
      <c r="BV29" s="415">
        <v>162523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308644</v>
      </c>
      <c r="BO30" s="585"/>
      <c r="BP30" s="585"/>
      <c r="BQ30" s="585"/>
      <c r="BR30" s="585"/>
      <c r="BS30" s="585"/>
      <c r="BT30" s="585"/>
      <c r="BU30" s="586"/>
      <c r="BV30" s="584">
        <v>273470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秋川流域斎場組合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日の出町土地開発公社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西秋川衛生組合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日の出町サービス総合センター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阿伎留病院企業団</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東京市町村総合事務組合（一般会計）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東京市町村総合事務組合（交通災害共済事業特別会計）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東京都市町村職員退職手当組合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東京都町村議会議員公務災害補償等組合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東京都後期高齢者医療広域連合(一般会計）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東京都後期高齢者医療広域連合(後期高齢者医療特別会計）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522</v>
      </c>
      <c r="D34" s="1181"/>
      <c r="E34" s="1182"/>
      <c r="F34" s="32">
        <v>3.91</v>
      </c>
      <c r="G34" s="33">
        <v>5.0599999999999996</v>
      </c>
      <c r="H34" s="33">
        <v>5.43</v>
      </c>
      <c r="I34" s="33">
        <v>5.54</v>
      </c>
      <c r="J34" s="34">
        <v>5.8</v>
      </c>
      <c r="K34" s="22"/>
      <c r="L34" s="22"/>
      <c r="M34" s="22"/>
      <c r="N34" s="22"/>
      <c r="O34" s="22"/>
      <c r="P34" s="22"/>
    </row>
    <row r="35" spans="1:16" ht="39" customHeight="1">
      <c r="A35" s="22"/>
      <c r="B35" s="35"/>
      <c r="C35" s="1175" t="s">
        <v>523</v>
      </c>
      <c r="D35" s="1176"/>
      <c r="E35" s="1177"/>
      <c r="F35" s="36">
        <v>1.35</v>
      </c>
      <c r="G35" s="37">
        <v>1.62</v>
      </c>
      <c r="H35" s="37">
        <v>0.87</v>
      </c>
      <c r="I35" s="37">
        <v>1.83</v>
      </c>
      <c r="J35" s="38">
        <v>2.2999999999999998</v>
      </c>
      <c r="K35" s="22"/>
      <c r="L35" s="22"/>
      <c r="M35" s="22"/>
      <c r="N35" s="22"/>
      <c r="O35" s="22"/>
      <c r="P35" s="22"/>
    </row>
    <row r="36" spans="1:16" ht="39" customHeight="1">
      <c r="A36" s="22"/>
      <c r="B36" s="35"/>
      <c r="C36" s="1175" t="s">
        <v>524</v>
      </c>
      <c r="D36" s="1176"/>
      <c r="E36" s="1177"/>
      <c r="F36" s="36">
        <v>0.28000000000000003</v>
      </c>
      <c r="G36" s="37">
        <v>0.74</v>
      </c>
      <c r="H36" s="37">
        <v>0.57999999999999996</v>
      </c>
      <c r="I36" s="37">
        <v>0.83</v>
      </c>
      <c r="J36" s="38">
        <v>1.34</v>
      </c>
      <c r="K36" s="22"/>
      <c r="L36" s="22"/>
      <c r="M36" s="22"/>
      <c r="N36" s="22"/>
      <c r="O36" s="22"/>
      <c r="P36" s="22"/>
    </row>
    <row r="37" spans="1:16" ht="39" customHeight="1">
      <c r="A37" s="22"/>
      <c r="B37" s="35"/>
      <c r="C37" s="1175" t="s">
        <v>525</v>
      </c>
      <c r="D37" s="1176"/>
      <c r="E37" s="1177"/>
      <c r="F37" s="36">
        <v>0.95</v>
      </c>
      <c r="G37" s="37">
        <v>1.2</v>
      </c>
      <c r="H37" s="37">
        <v>0.22</v>
      </c>
      <c r="I37" s="37">
        <v>0.87</v>
      </c>
      <c r="J37" s="38">
        <v>0.7</v>
      </c>
      <c r="K37" s="22"/>
      <c r="L37" s="22"/>
      <c r="M37" s="22"/>
      <c r="N37" s="22"/>
      <c r="O37" s="22"/>
      <c r="P37" s="22"/>
    </row>
    <row r="38" spans="1:16" ht="39" customHeight="1">
      <c r="A38" s="22"/>
      <c r="B38" s="35"/>
      <c r="C38" s="1175" t="s">
        <v>526</v>
      </c>
      <c r="D38" s="1176"/>
      <c r="E38" s="1177"/>
      <c r="F38" s="36">
        <v>7.0000000000000007E-2</v>
      </c>
      <c r="G38" s="37">
        <v>0.13</v>
      </c>
      <c r="H38" s="37">
        <v>0.21</v>
      </c>
      <c r="I38" s="37">
        <v>0.13</v>
      </c>
      <c r="J38" s="38">
        <v>0.1</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527</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528</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630</v>
      </c>
      <c r="L45" s="60">
        <v>641</v>
      </c>
      <c r="M45" s="60">
        <v>664</v>
      </c>
      <c r="N45" s="60">
        <v>613</v>
      </c>
      <c r="O45" s="61">
        <v>562</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334</v>
      </c>
      <c r="L48" s="64">
        <v>333</v>
      </c>
      <c r="M48" s="64">
        <v>317</v>
      </c>
      <c r="N48" s="64">
        <v>331</v>
      </c>
      <c r="O48" s="65">
        <v>357</v>
      </c>
      <c r="P48" s="48"/>
      <c r="Q48" s="48"/>
      <c r="R48" s="48"/>
      <c r="S48" s="48"/>
      <c r="T48" s="48"/>
      <c r="U48" s="48"/>
    </row>
    <row r="49" spans="1:21" ht="30.75" customHeight="1">
      <c r="A49" s="48"/>
      <c r="B49" s="1193"/>
      <c r="C49" s="1194"/>
      <c r="D49" s="62"/>
      <c r="E49" s="1185" t="s">
        <v>15</v>
      </c>
      <c r="F49" s="1185"/>
      <c r="G49" s="1185"/>
      <c r="H49" s="1185"/>
      <c r="I49" s="1185"/>
      <c r="J49" s="1186"/>
      <c r="K49" s="63">
        <v>143</v>
      </c>
      <c r="L49" s="64">
        <v>85</v>
      </c>
      <c r="M49" s="64">
        <v>91</v>
      </c>
      <c r="N49" s="64">
        <v>90</v>
      </c>
      <c r="O49" s="65">
        <v>117</v>
      </c>
      <c r="P49" s="48"/>
      <c r="Q49" s="48"/>
      <c r="R49" s="48"/>
      <c r="S49" s="48"/>
      <c r="T49" s="48"/>
      <c r="U49" s="48"/>
    </row>
    <row r="50" spans="1:21" ht="30.75" customHeight="1">
      <c r="A50" s="48"/>
      <c r="B50" s="1193"/>
      <c r="C50" s="1194"/>
      <c r="D50" s="62"/>
      <c r="E50" s="1185" t="s">
        <v>16</v>
      </c>
      <c r="F50" s="1185"/>
      <c r="G50" s="1185"/>
      <c r="H50" s="1185"/>
      <c r="I50" s="1185"/>
      <c r="J50" s="1186"/>
      <c r="K50" s="63">
        <v>1</v>
      </c>
      <c r="L50" s="64">
        <v>0</v>
      </c>
      <c r="M50" s="64">
        <v>2</v>
      </c>
      <c r="N50" s="64">
        <v>0</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872</v>
      </c>
      <c r="L52" s="64">
        <v>802</v>
      </c>
      <c r="M52" s="64">
        <v>808</v>
      </c>
      <c r="N52" s="64">
        <v>811</v>
      </c>
      <c r="O52" s="65">
        <v>780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236</v>
      </c>
      <c r="L53" s="69">
        <v>257</v>
      </c>
      <c r="M53" s="69">
        <v>266</v>
      </c>
      <c r="N53" s="69">
        <v>223</v>
      </c>
      <c r="O53" s="70">
        <v>256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6309</v>
      </c>
      <c r="J41" s="83">
        <v>6276</v>
      </c>
      <c r="K41" s="83">
        <v>6163</v>
      </c>
      <c r="L41" s="83">
        <v>6067</v>
      </c>
      <c r="M41" s="84">
        <v>6005</v>
      </c>
    </row>
    <row r="42" spans="2:13" ht="27.75" customHeight="1">
      <c r="B42" s="1201"/>
      <c r="C42" s="1202"/>
      <c r="D42" s="85"/>
      <c r="E42" s="1207" t="s">
        <v>25</v>
      </c>
      <c r="F42" s="1207"/>
      <c r="G42" s="1207"/>
      <c r="H42" s="1208"/>
      <c r="I42" s="86">
        <v>472</v>
      </c>
      <c r="J42" s="87">
        <v>429</v>
      </c>
      <c r="K42" s="87">
        <v>329</v>
      </c>
      <c r="L42" s="87">
        <v>218</v>
      </c>
      <c r="M42" s="88">
        <v>122</v>
      </c>
    </row>
    <row r="43" spans="2:13" ht="27.75" customHeight="1">
      <c r="B43" s="1201"/>
      <c r="C43" s="1202"/>
      <c r="D43" s="85"/>
      <c r="E43" s="1207" t="s">
        <v>26</v>
      </c>
      <c r="F43" s="1207"/>
      <c r="G43" s="1207"/>
      <c r="H43" s="1208"/>
      <c r="I43" s="86">
        <v>4004</v>
      </c>
      <c r="J43" s="87">
        <v>3815</v>
      </c>
      <c r="K43" s="87">
        <v>3498</v>
      </c>
      <c r="L43" s="87">
        <v>3346</v>
      </c>
      <c r="M43" s="88">
        <v>3196</v>
      </c>
    </row>
    <row r="44" spans="2:13" ht="27.75" customHeight="1">
      <c r="B44" s="1201"/>
      <c r="C44" s="1202"/>
      <c r="D44" s="85"/>
      <c r="E44" s="1207" t="s">
        <v>27</v>
      </c>
      <c r="F44" s="1207"/>
      <c r="G44" s="1207"/>
      <c r="H44" s="1208"/>
      <c r="I44" s="86">
        <v>1454</v>
      </c>
      <c r="J44" s="87">
        <v>1520</v>
      </c>
      <c r="K44" s="87">
        <v>2044</v>
      </c>
      <c r="L44" s="87">
        <v>2059</v>
      </c>
      <c r="M44" s="88">
        <v>2035</v>
      </c>
    </row>
    <row r="45" spans="2:13" ht="27.75" customHeight="1">
      <c r="B45" s="1201"/>
      <c r="C45" s="1202"/>
      <c r="D45" s="85"/>
      <c r="E45" s="1207" t="s">
        <v>28</v>
      </c>
      <c r="F45" s="1207"/>
      <c r="G45" s="1207"/>
      <c r="H45" s="1208"/>
      <c r="I45" s="86">
        <v>866</v>
      </c>
      <c r="J45" s="87">
        <v>886</v>
      </c>
      <c r="K45" s="87">
        <v>833</v>
      </c>
      <c r="L45" s="87">
        <v>833</v>
      </c>
      <c r="M45" s="88">
        <v>726</v>
      </c>
    </row>
    <row r="46" spans="2:13" ht="27.75" customHeight="1">
      <c r="B46" s="1201"/>
      <c r="C46" s="1202"/>
      <c r="D46" s="85"/>
      <c r="E46" s="1207" t="s">
        <v>29</v>
      </c>
      <c r="F46" s="1207"/>
      <c r="G46" s="1207"/>
      <c r="H46" s="1208"/>
      <c r="I46" s="86">
        <v>169</v>
      </c>
      <c r="J46" s="87">
        <v>21</v>
      </c>
      <c r="K46" s="87" t="s">
        <v>477</v>
      </c>
      <c r="L46" s="87" t="s">
        <v>477</v>
      </c>
      <c r="M46" s="88" t="s">
        <v>477</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1474</v>
      </c>
      <c r="J49" s="87">
        <v>1326</v>
      </c>
      <c r="K49" s="87">
        <v>1849</v>
      </c>
      <c r="L49" s="87">
        <v>1727</v>
      </c>
      <c r="M49" s="88">
        <v>1952</v>
      </c>
    </row>
    <row r="50" spans="2:13" ht="27.75" customHeight="1">
      <c r="B50" s="1201"/>
      <c r="C50" s="1202"/>
      <c r="D50" s="85"/>
      <c r="E50" s="1207" t="s">
        <v>34</v>
      </c>
      <c r="F50" s="1207"/>
      <c r="G50" s="1207"/>
      <c r="H50" s="1208"/>
      <c r="I50" s="86">
        <v>2682</v>
      </c>
      <c r="J50" s="87">
        <v>2432</v>
      </c>
      <c r="K50" s="87">
        <v>2184</v>
      </c>
      <c r="L50" s="87">
        <v>2078</v>
      </c>
      <c r="M50" s="88">
        <v>1939</v>
      </c>
    </row>
    <row r="51" spans="2:13" ht="27.75" customHeight="1">
      <c r="B51" s="1203"/>
      <c r="C51" s="1204"/>
      <c r="D51" s="85"/>
      <c r="E51" s="1207" t="s">
        <v>35</v>
      </c>
      <c r="F51" s="1207"/>
      <c r="G51" s="1207"/>
      <c r="H51" s="1208"/>
      <c r="I51" s="86">
        <v>7687</v>
      </c>
      <c r="J51" s="87">
        <v>7705</v>
      </c>
      <c r="K51" s="87">
        <v>7936</v>
      </c>
      <c r="L51" s="87">
        <v>7848</v>
      </c>
      <c r="M51" s="88">
        <v>7792</v>
      </c>
    </row>
    <row r="52" spans="2:13" ht="27.75" customHeight="1" thickBot="1">
      <c r="B52" s="1211" t="s">
        <v>36</v>
      </c>
      <c r="C52" s="1212"/>
      <c r="D52" s="90"/>
      <c r="E52" s="1213" t="s">
        <v>37</v>
      </c>
      <c r="F52" s="1213"/>
      <c r="G52" s="1213"/>
      <c r="H52" s="1214"/>
      <c r="I52" s="91">
        <v>1432</v>
      </c>
      <c r="J52" s="92">
        <v>1484</v>
      </c>
      <c r="K52" s="92">
        <v>899</v>
      </c>
      <c r="L52" s="92">
        <v>869</v>
      </c>
      <c r="M52" s="93">
        <v>401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8"/>
      <c r="H50" s="1239"/>
      <c r="I50" s="1239"/>
      <c r="J50" s="1240"/>
      <c r="K50" s="354" t="s">
        <v>516</v>
      </c>
      <c r="L50" s="354" t="s">
        <v>517</v>
      </c>
      <c r="M50" s="354" t="s">
        <v>518</v>
      </c>
      <c r="N50" s="354" t="s">
        <v>519</v>
      </c>
      <c r="O50" s="354" t="s">
        <v>520</v>
      </c>
    </row>
    <row r="51" spans="1:17">
      <c r="B51" s="248"/>
      <c r="C51" s="244"/>
      <c r="D51" s="244"/>
      <c r="E51" s="244"/>
      <c r="F51" s="244"/>
      <c r="G51" s="1241" t="s">
        <v>552</v>
      </c>
      <c r="H51" s="1242"/>
      <c r="I51" s="1247" t="s">
        <v>553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555</v>
      </c>
      <c r="H55" s="1222"/>
      <c r="I55" s="1227" t="s">
        <v>553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9" t="s">
        <v>559</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38"/>
      <c r="H72" s="1239"/>
      <c r="I72" s="1239"/>
      <c r="J72" s="1240"/>
      <c r="K72" s="354" t="s">
        <v>516</v>
      </c>
      <c r="L72" s="354" t="s">
        <v>517</v>
      </c>
      <c r="M72" s="354" t="s">
        <v>518</v>
      </c>
      <c r="N72" s="354" t="s">
        <v>519</v>
      </c>
      <c r="O72" s="354" t="s">
        <v>520</v>
      </c>
    </row>
    <row r="73" spans="2:30">
      <c r="B73" s="248"/>
      <c r="C73" s="244"/>
      <c r="D73" s="244"/>
      <c r="E73" s="244"/>
      <c r="F73" s="244"/>
      <c r="G73" s="1241" t="s">
        <v>552</v>
      </c>
      <c r="H73" s="1242"/>
      <c r="I73" s="1247" t="s">
        <v>553</v>
      </c>
      <c r="J73" s="1247"/>
      <c r="K73" s="1228">
        <v>41.6</v>
      </c>
      <c r="L73" s="1228">
        <v>42.6</v>
      </c>
      <c r="M73" s="1215">
        <v>25.5</v>
      </c>
      <c r="N73" s="1215">
        <v>24.6</v>
      </c>
      <c r="O73" s="1215">
        <v>11</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558</v>
      </c>
      <c r="J75" s="1227"/>
      <c r="K75" s="1219">
        <v>6.9</v>
      </c>
      <c r="L75" s="1219">
        <v>7</v>
      </c>
      <c r="M75" s="1219">
        <v>7.2</v>
      </c>
      <c r="N75" s="1219">
        <v>7</v>
      </c>
      <c r="O75" s="1219">
        <v>6.9</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555</v>
      </c>
      <c r="H77" s="1222"/>
      <c r="I77" s="1227" t="s">
        <v>553</v>
      </c>
      <c r="J77" s="1227"/>
      <c r="K77" s="1228">
        <v>64.3</v>
      </c>
      <c r="L77" s="1228">
        <v>61.3</v>
      </c>
      <c r="M77" s="1215">
        <v>54.6</v>
      </c>
      <c r="N77" s="1215">
        <v>48.7</v>
      </c>
      <c r="O77" s="1215">
        <v>36.5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558</v>
      </c>
      <c r="J79" s="1217"/>
      <c r="K79" s="1218">
        <v>12.3</v>
      </c>
      <c r="L79" s="1218">
        <v>11.7</v>
      </c>
      <c r="M79" s="1218">
        <v>11.2</v>
      </c>
      <c r="N79" s="1218">
        <v>10.4</v>
      </c>
      <c r="O79" s="1218">
        <v>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48966</v>
      </c>
      <c r="E3" s="116"/>
      <c r="F3" s="117">
        <v>61557</v>
      </c>
      <c r="G3" s="118"/>
      <c r="H3" s="119"/>
    </row>
    <row r="4" spans="1:8">
      <c r="A4" s="120"/>
      <c r="B4" s="121"/>
      <c r="C4" s="122"/>
      <c r="D4" s="123">
        <v>40113</v>
      </c>
      <c r="E4" s="124"/>
      <c r="F4" s="125">
        <v>32497</v>
      </c>
      <c r="G4" s="126"/>
      <c r="H4" s="127"/>
    </row>
    <row r="5" spans="1:8">
      <c r="A5" s="108" t="s">
        <v>510</v>
      </c>
      <c r="B5" s="113"/>
      <c r="C5" s="114"/>
      <c r="D5" s="115">
        <v>68872</v>
      </c>
      <c r="E5" s="116"/>
      <c r="F5" s="117">
        <v>69806</v>
      </c>
      <c r="G5" s="118"/>
      <c r="H5" s="119"/>
    </row>
    <row r="6" spans="1:8">
      <c r="A6" s="120"/>
      <c r="B6" s="121"/>
      <c r="C6" s="122"/>
      <c r="D6" s="123">
        <v>51058</v>
      </c>
      <c r="E6" s="124"/>
      <c r="F6" s="125">
        <v>32823</v>
      </c>
      <c r="G6" s="126"/>
      <c r="H6" s="127"/>
    </row>
    <row r="7" spans="1:8">
      <c r="A7" s="108" t="s">
        <v>511</v>
      </c>
      <c r="B7" s="113"/>
      <c r="C7" s="114"/>
      <c r="D7" s="115">
        <v>48748</v>
      </c>
      <c r="E7" s="116"/>
      <c r="F7" s="117">
        <v>74444</v>
      </c>
      <c r="G7" s="118"/>
      <c r="H7" s="119"/>
    </row>
    <row r="8" spans="1:8">
      <c r="A8" s="120"/>
      <c r="B8" s="121"/>
      <c r="C8" s="122"/>
      <c r="D8" s="123">
        <v>38168</v>
      </c>
      <c r="E8" s="124"/>
      <c r="F8" s="125">
        <v>34175</v>
      </c>
      <c r="G8" s="126"/>
      <c r="H8" s="127"/>
    </row>
    <row r="9" spans="1:8">
      <c r="A9" s="108" t="s">
        <v>512</v>
      </c>
      <c r="B9" s="113"/>
      <c r="C9" s="114"/>
      <c r="D9" s="115">
        <v>61260</v>
      </c>
      <c r="E9" s="116"/>
      <c r="F9" s="117">
        <v>85205</v>
      </c>
      <c r="G9" s="118"/>
      <c r="H9" s="119"/>
    </row>
    <row r="10" spans="1:8">
      <c r="A10" s="120"/>
      <c r="B10" s="121"/>
      <c r="C10" s="122"/>
      <c r="D10" s="123">
        <v>37080</v>
      </c>
      <c r="E10" s="124"/>
      <c r="F10" s="125">
        <v>38847</v>
      </c>
      <c r="G10" s="126"/>
      <c r="H10" s="127"/>
    </row>
    <row r="11" spans="1:8">
      <c r="A11" s="108" t="s">
        <v>513</v>
      </c>
      <c r="B11" s="113"/>
      <c r="C11" s="114"/>
      <c r="D11" s="115">
        <v>43739</v>
      </c>
      <c r="E11" s="116"/>
      <c r="F11" s="117">
        <v>69469</v>
      </c>
      <c r="G11" s="118"/>
      <c r="H11" s="119"/>
    </row>
    <row r="12" spans="1:8">
      <c r="A12" s="120"/>
      <c r="B12" s="121"/>
      <c r="C12" s="128"/>
      <c r="D12" s="123">
        <v>34201</v>
      </c>
      <c r="E12" s="124"/>
      <c r="F12" s="125">
        <v>38215</v>
      </c>
      <c r="G12" s="126"/>
      <c r="H12" s="127"/>
    </row>
    <row r="13" spans="1:8">
      <c r="A13" s="108"/>
      <c r="B13" s="113"/>
      <c r="C13" s="129"/>
      <c r="D13" s="130">
        <v>54317</v>
      </c>
      <c r="E13" s="131"/>
      <c r="F13" s="132">
        <v>72096</v>
      </c>
      <c r="G13" s="133"/>
      <c r="H13" s="119"/>
    </row>
    <row r="14" spans="1:8">
      <c r="A14" s="120"/>
      <c r="B14" s="121"/>
      <c r="C14" s="122"/>
      <c r="D14" s="123">
        <v>40124</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3.91</v>
      </c>
      <c r="C19" s="134">
        <f>ROUND(VALUE(SUBSTITUTE(実質収支比率等に係る経年分析!G$48,"▲","-")),2)</f>
        <v>5.07</v>
      </c>
      <c r="D19" s="134">
        <f>ROUND(VALUE(SUBSTITUTE(実質収支比率等に係る経年分析!H$48,"▲","-")),2)</f>
        <v>5.44</v>
      </c>
      <c r="E19" s="134">
        <f>ROUND(VALUE(SUBSTITUTE(実質収支比率等に係る経年分析!I$48,"▲","-")),2)</f>
        <v>5.55</v>
      </c>
      <c r="F19" s="134">
        <f>ROUND(VALUE(SUBSTITUTE(実質収支比率等に係る経年分析!J$48,"▲","-")),2)</f>
        <v>5.81</v>
      </c>
    </row>
    <row r="20" spans="1:11">
      <c r="A20" s="134" t="s">
        <v>42</v>
      </c>
      <c r="B20" s="134">
        <f>ROUND(VALUE(SUBSTITUTE(実質収支比率等に係る経年分析!F$47,"▲","-")),2)</f>
        <v>22.83</v>
      </c>
      <c r="C20" s="134">
        <f>ROUND(VALUE(SUBSTITUTE(実質収支比率等に係る経年分析!G$47,"▲","-")),2)</f>
        <v>19.57</v>
      </c>
      <c r="D20" s="134">
        <f>ROUND(VALUE(SUBSTITUTE(実質収支比率等に係る経年分析!H$47,"▲","-")),2)</f>
        <v>26.71</v>
      </c>
      <c r="E20" s="134">
        <f>ROUND(VALUE(SUBSTITUTE(実質収支比率等に係る経年分析!I$47,"▲","-")),2)</f>
        <v>29.14</v>
      </c>
      <c r="F20" s="134">
        <f>ROUND(VALUE(SUBSTITUTE(実質収支比率等に係る経年分析!J$47,"▲","-")),2)</f>
        <v>32.57</v>
      </c>
    </row>
    <row r="21" spans="1:11">
      <c r="A21" s="134" t="s">
        <v>43</v>
      </c>
      <c r="B21" s="134">
        <f>IF(ISNUMBER(VALUE(SUBSTITUTE(実質収支比率等に係る経年分析!F$49,"▲","-"))),ROUND(VALUE(SUBSTITUTE(実質収支比率等に係る経年分析!F$49,"▲","-")),2),NA())</f>
        <v>3.35</v>
      </c>
      <c r="C21" s="134">
        <f>IF(ISNUMBER(VALUE(SUBSTITUTE(実質収支比率等に係る経年分析!G$49,"▲","-"))),ROUND(VALUE(SUBSTITUTE(実質収支比率等に係る経年分析!G$49,"▲","-")),2),NA())</f>
        <v>-2.29</v>
      </c>
      <c r="D21" s="134">
        <f>IF(ISNUMBER(VALUE(SUBSTITUTE(実質収支比率等に係る経年分析!H$49,"▲","-"))),ROUND(VALUE(SUBSTITUTE(実質収支比率等に係る経年分析!H$49,"▲","-")),2),NA())</f>
        <v>7.75</v>
      </c>
      <c r="E21" s="134">
        <f>IF(ISNUMBER(VALUE(SUBSTITUTE(実質収支比率等に係る経年分析!I$49,"▲","-"))),ROUND(VALUE(SUBSTITUTE(実質収支比率等に係る経年分析!I$49,"▲","-")),2),NA())</f>
        <v>2.6</v>
      </c>
      <c r="F21" s="134">
        <f>IF(ISNUMBER(VALUE(SUBSTITUTE(実質収支比率等に係る経年分析!J$49,"▲","-"))),ROUND(VALUE(SUBSTITUTE(実質収支比率等に係る経年分析!J$49,"▲","-")),2),NA())</f>
        <v>4.3600000000000003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0.28000000000000003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0.57999999999999996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1.34</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2.2999999999999998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5.0599999999999996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872</v>
      </c>
      <c r="E42" s="136"/>
      <c r="F42" s="136"/>
      <c r="G42" s="136">
        <f>'実質公債費比率（分子）の構造'!L$52</f>
        <v>802</v>
      </c>
      <c r="H42" s="136"/>
      <c r="I42" s="136"/>
      <c r="J42" s="136">
        <f>'実質公債費比率（分子）の構造'!M$52</f>
        <v>808</v>
      </c>
      <c r="K42" s="136"/>
      <c r="L42" s="136"/>
      <c r="M42" s="136">
        <f>'実質公債費比率（分子）の構造'!N$52</f>
        <v>811</v>
      </c>
      <c r="N42" s="136"/>
      <c r="O42" s="136"/>
      <c r="P42" s="136">
        <f>'実質公債費比率（分子）の構造'!O$52</f>
        <v>780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0</v>
      </c>
      <c r="F44" s="136"/>
      <c r="G44" s="136"/>
      <c r="H44" s="136">
        <f>'実質公債費比率（分子）の構造'!M$50</f>
        <v>2</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143</v>
      </c>
      <c r="C45" s="136"/>
      <c r="D45" s="136"/>
      <c r="E45" s="136">
        <f>'実質公債費比率（分子）の構造'!L$49</f>
        <v>85</v>
      </c>
      <c r="F45" s="136"/>
      <c r="G45" s="136"/>
      <c r="H45" s="136">
        <f>'実質公債費比率（分子）の構造'!M$49</f>
        <v>91</v>
      </c>
      <c r="I45" s="136"/>
      <c r="J45" s="136"/>
      <c r="K45" s="136">
        <f>'実質公債費比率（分子）の構造'!N$49</f>
        <v>90</v>
      </c>
      <c r="L45" s="136"/>
      <c r="M45" s="136"/>
      <c r="N45" s="136">
        <f>'実質公債費比率（分子）の構造'!O$49</f>
        <v>117</v>
      </c>
      <c r="O45" s="136"/>
      <c r="P45" s="136"/>
    </row>
    <row r="46" spans="1:16">
      <c r="A46" s="136" t="s">
        <v>54</v>
      </c>
      <c r="B46" s="136">
        <f>'実質公債費比率（分子）の構造'!K$48</f>
        <v>334</v>
      </c>
      <c r="C46" s="136"/>
      <c r="D46" s="136"/>
      <c r="E46" s="136">
        <f>'実質公債費比率（分子）の構造'!L$48</f>
        <v>333</v>
      </c>
      <c r="F46" s="136"/>
      <c r="G46" s="136"/>
      <c r="H46" s="136">
        <f>'実質公債費比率（分子）の構造'!M$48</f>
        <v>317</v>
      </c>
      <c r="I46" s="136"/>
      <c r="J46" s="136"/>
      <c r="K46" s="136">
        <f>'実質公債費比率（分子）の構造'!N$48</f>
        <v>331</v>
      </c>
      <c r="L46" s="136"/>
      <c r="M46" s="136"/>
      <c r="N46" s="136">
        <f>'実質公債費比率（分子）の構造'!O$48</f>
        <v>357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630</v>
      </c>
      <c r="C49" s="136"/>
      <c r="D49" s="136"/>
      <c r="E49" s="136">
        <f>'実質公債費比率（分子）の構造'!L$45</f>
        <v>641</v>
      </c>
      <c r="F49" s="136"/>
      <c r="G49" s="136"/>
      <c r="H49" s="136">
        <f>'実質公債費比率（分子）の構造'!M$45</f>
        <v>664</v>
      </c>
      <c r="I49" s="136"/>
      <c r="J49" s="136"/>
      <c r="K49" s="136">
        <f>'実質公債費比率（分子）の構造'!N$45</f>
        <v>613</v>
      </c>
      <c r="L49" s="136"/>
      <c r="M49" s="136"/>
      <c r="N49" s="136">
        <f>'実質公債費比率（分子）の構造'!O$45</f>
        <v>562</v>
      </c>
      <c r="O49" s="136"/>
      <c r="P49" s="136"/>
    </row>
    <row r="50" spans="1:16">
      <c r="A50" s="136" t="s">
        <v>58</v>
      </c>
      <c r="B50" s="136" t="e">
        <f>NA()</f>
        <v>#N/A</v>
      </c>
      <c r="C50" s="136">
        <f>IF(ISNUMBER('実質公債費比率（分子）の構造'!K$53),'実質公債費比率（分子）の構造'!K$53,NA())</f>
        <v>236</v>
      </c>
      <c r="D50" s="136" t="e">
        <f>NA()</f>
        <v>#N/A</v>
      </c>
      <c r="E50" s="136" t="e">
        <f>NA()</f>
        <v>#N/A</v>
      </c>
      <c r="F50" s="136">
        <f>IF(ISNUMBER('実質公債費比率（分子）の構造'!L$53),'実質公債費比率（分子）の構造'!L$53,NA())</f>
        <v>257</v>
      </c>
      <c r="G50" s="136" t="e">
        <f>NA()</f>
        <v>#N/A</v>
      </c>
      <c r="H50" s="136" t="e">
        <f>NA()</f>
        <v>#N/A</v>
      </c>
      <c r="I50" s="136">
        <f>IF(ISNUMBER('実質公債費比率（分子）の構造'!M$53),'実質公債費比率（分子）の構造'!M$53,NA())</f>
        <v>266</v>
      </c>
      <c r="J50" s="136" t="e">
        <f>NA()</f>
        <v>#N/A</v>
      </c>
      <c r="K50" s="136" t="e">
        <f>NA()</f>
        <v>#N/A</v>
      </c>
      <c r="L50" s="136">
        <f>IF(ISNUMBER('実質公債費比率（分子）の構造'!N$53),'実質公債費比率（分子）の構造'!N$53,NA())</f>
        <v>223</v>
      </c>
      <c r="M50" s="136" t="e">
        <f>NA()</f>
        <v>#N/A</v>
      </c>
      <c r="N50" s="136" t="e">
        <f>NA()</f>
        <v>#N/A</v>
      </c>
      <c r="O50" s="136">
        <f>IF(ISNUMBER('実質公債費比率（分子）の構造'!O$53),'実質公債費比率（分子）の構造'!O$53,NA())</f>
        <v>256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7687</v>
      </c>
      <c r="E56" s="135"/>
      <c r="F56" s="135"/>
      <c r="G56" s="135">
        <f>'将来負担比率（分子）の構造'!J$51</f>
        <v>7705</v>
      </c>
      <c r="H56" s="135"/>
      <c r="I56" s="135"/>
      <c r="J56" s="135">
        <f>'将来負担比率（分子）の構造'!K$51</f>
        <v>7936</v>
      </c>
      <c r="K56" s="135"/>
      <c r="L56" s="135"/>
      <c r="M56" s="135">
        <f>'将来負担比率（分子）の構造'!L$51</f>
        <v>7848</v>
      </c>
      <c r="N56" s="135"/>
      <c r="O56" s="135"/>
      <c r="P56" s="135">
        <f>'将来負担比率（分子）の構造'!M$51</f>
        <v>7792</v>
      </c>
    </row>
    <row r="57" spans="1:16">
      <c r="A57" s="135" t="s">
        <v>34</v>
      </c>
      <c r="B57" s="135"/>
      <c r="C57" s="135"/>
      <c r="D57" s="135">
        <f>'将来負担比率（分子）の構造'!I$50</f>
        <v>2682</v>
      </c>
      <c r="E57" s="135"/>
      <c r="F57" s="135"/>
      <c r="G57" s="135">
        <f>'将来負担比率（分子）の構造'!J$50</f>
        <v>2432</v>
      </c>
      <c r="H57" s="135"/>
      <c r="I57" s="135"/>
      <c r="J57" s="135">
        <f>'将来負担比率（分子）の構造'!K$50</f>
        <v>2184</v>
      </c>
      <c r="K57" s="135"/>
      <c r="L57" s="135"/>
      <c r="M57" s="135">
        <f>'将来負担比率（分子）の構造'!L$50</f>
        <v>2078</v>
      </c>
      <c r="N57" s="135"/>
      <c r="O57" s="135"/>
      <c r="P57" s="135">
        <f>'将来負担比率（分子）の構造'!M$50</f>
        <v>1939</v>
      </c>
    </row>
    <row r="58" spans="1:16">
      <c r="A58" s="135" t="s">
        <v>33</v>
      </c>
      <c r="B58" s="135"/>
      <c r="C58" s="135"/>
      <c r="D58" s="135">
        <f>'将来負担比率（分子）の構造'!I$49</f>
        <v>1474</v>
      </c>
      <c r="E58" s="135"/>
      <c r="F58" s="135"/>
      <c r="G58" s="135">
        <f>'将来負担比率（分子）の構造'!J$49</f>
        <v>1326</v>
      </c>
      <c r="H58" s="135"/>
      <c r="I58" s="135"/>
      <c r="J58" s="135">
        <f>'将来負担比率（分子）の構造'!K$49</f>
        <v>1849</v>
      </c>
      <c r="K58" s="135"/>
      <c r="L58" s="135"/>
      <c r="M58" s="135">
        <f>'将来負担比率（分子）の構造'!L$49</f>
        <v>1727</v>
      </c>
      <c r="N58" s="135"/>
      <c r="O58" s="135"/>
      <c r="P58" s="135">
        <f>'将来負担比率（分子）の構造'!M$49</f>
        <v>1952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169</v>
      </c>
      <c r="C61" s="135"/>
      <c r="D61" s="135"/>
      <c r="E61" s="135">
        <f>'将来負担比率（分子）の構造'!J$46</f>
        <v>21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866</v>
      </c>
      <c r="C62" s="135"/>
      <c r="D62" s="135"/>
      <c r="E62" s="135">
        <f>'将来負担比率（分子）の構造'!J$45</f>
        <v>886</v>
      </c>
      <c r="F62" s="135"/>
      <c r="G62" s="135"/>
      <c r="H62" s="135">
        <f>'将来負担比率（分子）の構造'!K$45</f>
        <v>833</v>
      </c>
      <c r="I62" s="135"/>
      <c r="J62" s="135"/>
      <c r="K62" s="135">
        <f>'将来負担比率（分子）の構造'!L$45</f>
        <v>833</v>
      </c>
      <c r="L62" s="135"/>
      <c r="M62" s="135"/>
      <c r="N62" s="135">
        <f>'将来負担比率（分子）の構造'!M$45</f>
        <v>726</v>
      </c>
      <c r="O62" s="135"/>
      <c r="P62" s="135"/>
    </row>
    <row r="63" spans="1:16">
      <c r="A63" s="135" t="s">
        <v>27</v>
      </c>
      <c r="B63" s="135">
        <f>'将来負担比率（分子）の構造'!I$44</f>
        <v>1454</v>
      </c>
      <c r="C63" s="135"/>
      <c r="D63" s="135"/>
      <c r="E63" s="135">
        <f>'将来負担比率（分子）の構造'!J$44</f>
        <v>1520</v>
      </c>
      <c r="F63" s="135"/>
      <c r="G63" s="135"/>
      <c r="H63" s="135">
        <f>'将来負担比率（分子）の構造'!K$44</f>
        <v>2044</v>
      </c>
      <c r="I63" s="135"/>
      <c r="J63" s="135"/>
      <c r="K63" s="135">
        <f>'将来負担比率（分子）の構造'!L$44</f>
        <v>2059</v>
      </c>
      <c r="L63" s="135"/>
      <c r="M63" s="135"/>
      <c r="N63" s="135">
        <f>'将来負担比率（分子）の構造'!M$44</f>
        <v>2035</v>
      </c>
      <c r="O63" s="135"/>
      <c r="P63" s="135"/>
    </row>
    <row r="64" spans="1:16">
      <c r="A64" s="135" t="s">
        <v>26</v>
      </c>
      <c r="B64" s="135">
        <f>'将来負担比率（分子）の構造'!I$43</f>
        <v>4004</v>
      </c>
      <c r="C64" s="135"/>
      <c r="D64" s="135"/>
      <c r="E64" s="135">
        <f>'将来負担比率（分子）の構造'!J$43</f>
        <v>3815</v>
      </c>
      <c r="F64" s="135"/>
      <c r="G64" s="135"/>
      <c r="H64" s="135">
        <f>'将来負担比率（分子）の構造'!K$43</f>
        <v>3498</v>
      </c>
      <c r="I64" s="135"/>
      <c r="J64" s="135"/>
      <c r="K64" s="135">
        <f>'将来負担比率（分子）の構造'!L$43</f>
        <v>3346</v>
      </c>
      <c r="L64" s="135"/>
      <c r="M64" s="135"/>
      <c r="N64" s="135">
        <f>'将来負担比率（分子）の構造'!M$43</f>
        <v>3196</v>
      </c>
      <c r="O64" s="135"/>
      <c r="P64" s="135"/>
    </row>
    <row r="65" spans="1:16">
      <c r="A65" s="135" t="s">
        <v>25</v>
      </c>
      <c r="B65" s="135">
        <f>'将来負担比率（分子）の構造'!I$42</f>
        <v>472</v>
      </c>
      <c r="C65" s="135"/>
      <c r="D65" s="135"/>
      <c r="E65" s="135">
        <f>'将来負担比率（分子）の構造'!J$42</f>
        <v>429</v>
      </c>
      <c r="F65" s="135"/>
      <c r="G65" s="135"/>
      <c r="H65" s="135">
        <f>'将来負担比率（分子）の構造'!K$42</f>
        <v>329</v>
      </c>
      <c r="I65" s="135"/>
      <c r="J65" s="135"/>
      <c r="K65" s="135">
        <f>'将来負担比率（分子）の構造'!L$42</f>
        <v>218</v>
      </c>
      <c r="L65" s="135"/>
      <c r="M65" s="135"/>
      <c r="N65" s="135">
        <f>'将来負担比率（分子）の構造'!M$42</f>
        <v>122</v>
      </c>
      <c r="O65" s="135"/>
      <c r="P65" s="135"/>
    </row>
    <row r="66" spans="1:16">
      <c r="A66" s="135" t="s">
        <v>24</v>
      </c>
      <c r="B66" s="135">
        <f>'将来負担比率（分子）の構造'!I$41</f>
        <v>6309</v>
      </c>
      <c r="C66" s="135"/>
      <c r="D66" s="135"/>
      <c r="E66" s="135">
        <f>'将来負担比率（分子）の構造'!J$41</f>
        <v>6276</v>
      </c>
      <c r="F66" s="135"/>
      <c r="G66" s="135"/>
      <c r="H66" s="135">
        <f>'将来負担比率（分子）の構造'!K$41</f>
        <v>6163</v>
      </c>
      <c r="I66" s="135"/>
      <c r="J66" s="135"/>
      <c r="K66" s="135">
        <f>'将来負担比率（分子）の構造'!L$41</f>
        <v>6067</v>
      </c>
      <c r="L66" s="135"/>
      <c r="M66" s="135"/>
      <c r="N66" s="135">
        <f>'将来負担比率（分子）の構造'!M$41</f>
        <v>6005</v>
      </c>
      <c r="O66" s="135"/>
      <c r="P66" s="135"/>
    </row>
    <row r="67" spans="1:16">
      <c r="A67" s="135" t="s">
        <v>62</v>
      </c>
      <c r="B67" s="135" t="e">
        <f>NA()</f>
        <v>#N/A</v>
      </c>
      <c r="C67" s="135">
        <f>IF(ISNUMBER('将来負担比率（分子）の構造'!I$52), IF('将来負担比率（分子）の構造'!I$52 &lt; 0, 0, '将来負担比率（分子）の構造'!I$52), NA())</f>
        <v>1432</v>
      </c>
      <c r="D67" s="135" t="e">
        <f>NA()</f>
        <v>#N/A</v>
      </c>
      <c r="E67" s="135" t="e">
        <f>NA()</f>
        <v>#N/A</v>
      </c>
      <c r="F67" s="135">
        <f>IF(ISNUMBER('将来負担比率（分子）の構造'!J$52), IF('将来負担比率（分子）の構造'!J$52 &lt; 0, 0, '将来負担比率（分子）の構造'!J$52), NA())</f>
        <v>1484</v>
      </c>
      <c r="G67" s="135" t="e">
        <f>NA()</f>
        <v>#N/A</v>
      </c>
      <c r="H67" s="135" t="e">
        <f>NA()</f>
        <v>#N/A</v>
      </c>
      <c r="I67" s="135">
        <f>IF(ISNUMBER('将来負担比率（分子）の構造'!K$52), IF('将来負担比率（分子）の構造'!K$52 &lt; 0, 0, '将来負担比率（分子）の構造'!K$52), NA())</f>
        <v>899</v>
      </c>
      <c r="J67" s="135" t="e">
        <f>NA()</f>
        <v>#N/A</v>
      </c>
      <c r="K67" s="135" t="e">
        <f>NA()</f>
        <v>#N/A</v>
      </c>
      <c r="L67" s="135">
        <f>IF(ISNUMBER('将来負担比率（分子）の構造'!L$52), IF('将来負担比率（分子）の構造'!L$52 &lt; 0, 0, '将来負担比率（分子）の構造'!L$52), NA())</f>
        <v>869</v>
      </c>
      <c r="M67" s="135" t="e">
        <f>NA()</f>
        <v>#N/A</v>
      </c>
      <c r="N67" s="135" t="e">
        <f>NA()</f>
        <v>#N/A</v>
      </c>
      <c r="O67" s="135">
        <f>IF(ISNUMBER('将来負担比率（分子）の構造'!M$52), IF('将来負担比率（分子）の構造'!M$52 &lt; 0, 0, '将来負担比率（分子）の構造'!M$52), NA())</f>
        <v>401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2816315</v>
      </c>
      <c r="S5" s="613"/>
      <c r="T5" s="613"/>
      <c r="U5" s="613"/>
      <c r="V5" s="613"/>
      <c r="W5" s="613"/>
      <c r="X5" s="613"/>
      <c r="Y5" s="614"/>
      <c r="Z5" s="615">
        <v>30.9</v>
      </c>
      <c r="AA5" s="615"/>
      <c r="AB5" s="615"/>
      <c r="AC5" s="615"/>
      <c r="AD5" s="616">
        <v>2621220</v>
      </c>
      <c r="AE5" s="616"/>
      <c r="AF5" s="616"/>
      <c r="AG5" s="616"/>
      <c r="AH5" s="616"/>
      <c r="AI5" s="616"/>
      <c r="AJ5" s="616"/>
      <c r="AK5" s="616"/>
      <c r="AL5" s="617">
        <v>64.5</v>
      </c>
      <c r="AM5" s="618"/>
      <c r="AN5" s="618"/>
      <c r="AO5" s="619"/>
      <c r="AP5" s="609" t="s">
        <v>206</v>
      </c>
      <c r="AQ5" s="610"/>
      <c r="AR5" s="610"/>
      <c r="AS5" s="610"/>
      <c r="AT5" s="610"/>
      <c r="AU5" s="610"/>
      <c r="AV5" s="610"/>
      <c r="AW5" s="610"/>
      <c r="AX5" s="610"/>
      <c r="AY5" s="610"/>
      <c r="AZ5" s="610"/>
      <c r="BA5" s="610"/>
      <c r="BB5" s="610"/>
      <c r="BC5" s="610"/>
      <c r="BD5" s="610"/>
      <c r="BE5" s="610"/>
      <c r="BF5" s="611"/>
      <c r="BG5" s="623">
        <v>2621186</v>
      </c>
      <c r="BH5" s="624"/>
      <c r="BI5" s="624"/>
      <c r="BJ5" s="624"/>
      <c r="BK5" s="624"/>
      <c r="BL5" s="624"/>
      <c r="BM5" s="624"/>
      <c r="BN5" s="625"/>
      <c r="BO5" s="626">
        <v>93.1</v>
      </c>
      <c r="BP5" s="626"/>
      <c r="BQ5" s="626"/>
      <c r="BR5" s="626"/>
      <c r="BS5" s="627">
        <v>62155</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42510</v>
      </c>
      <c r="S6" s="624"/>
      <c r="T6" s="624"/>
      <c r="U6" s="624"/>
      <c r="V6" s="624"/>
      <c r="W6" s="624"/>
      <c r="X6" s="624"/>
      <c r="Y6" s="625"/>
      <c r="Z6" s="626">
        <v>0.5</v>
      </c>
      <c r="AA6" s="626"/>
      <c r="AB6" s="626"/>
      <c r="AC6" s="626"/>
      <c r="AD6" s="627">
        <v>42510</v>
      </c>
      <c r="AE6" s="627"/>
      <c r="AF6" s="627"/>
      <c r="AG6" s="627"/>
      <c r="AH6" s="627"/>
      <c r="AI6" s="627"/>
      <c r="AJ6" s="627"/>
      <c r="AK6" s="627"/>
      <c r="AL6" s="628">
        <v>1</v>
      </c>
      <c r="AM6" s="629"/>
      <c r="AN6" s="629"/>
      <c r="AO6" s="630"/>
      <c r="AP6" s="620" t="s">
        <v>211</v>
      </c>
      <c r="AQ6" s="621"/>
      <c r="AR6" s="621"/>
      <c r="AS6" s="621"/>
      <c r="AT6" s="621"/>
      <c r="AU6" s="621"/>
      <c r="AV6" s="621"/>
      <c r="AW6" s="621"/>
      <c r="AX6" s="621"/>
      <c r="AY6" s="621"/>
      <c r="AZ6" s="621"/>
      <c r="BA6" s="621"/>
      <c r="BB6" s="621"/>
      <c r="BC6" s="621"/>
      <c r="BD6" s="621"/>
      <c r="BE6" s="621"/>
      <c r="BF6" s="622"/>
      <c r="BG6" s="623">
        <v>2621186</v>
      </c>
      <c r="BH6" s="624"/>
      <c r="BI6" s="624"/>
      <c r="BJ6" s="624"/>
      <c r="BK6" s="624"/>
      <c r="BL6" s="624"/>
      <c r="BM6" s="624"/>
      <c r="BN6" s="625"/>
      <c r="BO6" s="626">
        <v>93.1</v>
      </c>
      <c r="BP6" s="626"/>
      <c r="BQ6" s="626"/>
      <c r="BR6" s="626"/>
      <c r="BS6" s="627">
        <v>62155</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148056</v>
      </c>
      <c r="CS6" s="624"/>
      <c r="CT6" s="624"/>
      <c r="CU6" s="624"/>
      <c r="CV6" s="624"/>
      <c r="CW6" s="624"/>
      <c r="CX6" s="624"/>
      <c r="CY6" s="625"/>
      <c r="CZ6" s="626">
        <v>1.7</v>
      </c>
      <c r="DA6" s="626"/>
      <c r="DB6" s="626"/>
      <c r="DC6" s="626"/>
      <c r="DD6" s="632" t="s">
        <v>213</v>
      </c>
      <c r="DE6" s="624"/>
      <c r="DF6" s="624"/>
      <c r="DG6" s="624"/>
      <c r="DH6" s="624"/>
      <c r="DI6" s="624"/>
      <c r="DJ6" s="624"/>
      <c r="DK6" s="624"/>
      <c r="DL6" s="624"/>
      <c r="DM6" s="624"/>
      <c r="DN6" s="624"/>
      <c r="DO6" s="624"/>
      <c r="DP6" s="625"/>
      <c r="DQ6" s="632">
        <v>148056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12937</v>
      </c>
      <c r="S7" s="624"/>
      <c r="T7" s="624"/>
      <c r="U7" s="624"/>
      <c r="V7" s="624"/>
      <c r="W7" s="624"/>
      <c r="X7" s="624"/>
      <c r="Y7" s="625"/>
      <c r="Z7" s="626">
        <v>0.1</v>
      </c>
      <c r="AA7" s="626"/>
      <c r="AB7" s="626"/>
      <c r="AC7" s="626"/>
      <c r="AD7" s="627">
        <v>12937</v>
      </c>
      <c r="AE7" s="627"/>
      <c r="AF7" s="627"/>
      <c r="AG7" s="627"/>
      <c r="AH7" s="627"/>
      <c r="AI7" s="627"/>
      <c r="AJ7" s="627"/>
      <c r="AK7" s="627"/>
      <c r="AL7" s="628">
        <v>0.3</v>
      </c>
      <c r="AM7" s="629"/>
      <c r="AN7" s="629"/>
      <c r="AO7" s="630"/>
      <c r="AP7" s="620" t="s">
        <v>215</v>
      </c>
      <c r="AQ7" s="621"/>
      <c r="AR7" s="621"/>
      <c r="AS7" s="621"/>
      <c r="AT7" s="621"/>
      <c r="AU7" s="621"/>
      <c r="AV7" s="621"/>
      <c r="AW7" s="621"/>
      <c r="AX7" s="621"/>
      <c r="AY7" s="621"/>
      <c r="AZ7" s="621"/>
      <c r="BA7" s="621"/>
      <c r="BB7" s="621"/>
      <c r="BC7" s="621"/>
      <c r="BD7" s="621"/>
      <c r="BE7" s="621"/>
      <c r="BF7" s="622"/>
      <c r="BG7" s="623">
        <v>1228630</v>
      </c>
      <c r="BH7" s="624"/>
      <c r="BI7" s="624"/>
      <c r="BJ7" s="624"/>
      <c r="BK7" s="624"/>
      <c r="BL7" s="624"/>
      <c r="BM7" s="624"/>
      <c r="BN7" s="625"/>
      <c r="BO7" s="626">
        <v>43.6</v>
      </c>
      <c r="BP7" s="626"/>
      <c r="BQ7" s="626"/>
      <c r="BR7" s="626"/>
      <c r="BS7" s="627">
        <v>62155</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1308628</v>
      </c>
      <c r="CS7" s="624"/>
      <c r="CT7" s="624"/>
      <c r="CU7" s="624"/>
      <c r="CV7" s="624"/>
      <c r="CW7" s="624"/>
      <c r="CX7" s="624"/>
      <c r="CY7" s="625"/>
      <c r="CZ7" s="626">
        <v>14.8</v>
      </c>
      <c r="DA7" s="626"/>
      <c r="DB7" s="626"/>
      <c r="DC7" s="626"/>
      <c r="DD7" s="632">
        <v>129586</v>
      </c>
      <c r="DE7" s="624"/>
      <c r="DF7" s="624"/>
      <c r="DG7" s="624"/>
      <c r="DH7" s="624"/>
      <c r="DI7" s="624"/>
      <c r="DJ7" s="624"/>
      <c r="DK7" s="624"/>
      <c r="DL7" s="624"/>
      <c r="DM7" s="624"/>
      <c r="DN7" s="624"/>
      <c r="DO7" s="624"/>
      <c r="DP7" s="625"/>
      <c r="DQ7" s="632">
        <v>1095518</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15425</v>
      </c>
      <c r="S8" s="624"/>
      <c r="T8" s="624"/>
      <c r="U8" s="624"/>
      <c r="V8" s="624"/>
      <c r="W8" s="624"/>
      <c r="X8" s="624"/>
      <c r="Y8" s="625"/>
      <c r="Z8" s="626">
        <v>0.2</v>
      </c>
      <c r="AA8" s="626"/>
      <c r="AB8" s="626"/>
      <c r="AC8" s="626"/>
      <c r="AD8" s="627">
        <v>15425</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28383</v>
      </c>
      <c r="BH8" s="624"/>
      <c r="BI8" s="624"/>
      <c r="BJ8" s="624"/>
      <c r="BK8" s="624"/>
      <c r="BL8" s="624"/>
      <c r="BM8" s="624"/>
      <c r="BN8" s="625"/>
      <c r="BO8" s="626">
        <v>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3622920</v>
      </c>
      <c r="CS8" s="624"/>
      <c r="CT8" s="624"/>
      <c r="CU8" s="624"/>
      <c r="CV8" s="624"/>
      <c r="CW8" s="624"/>
      <c r="CX8" s="624"/>
      <c r="CY8" s="625"/>
      <c r="CZ8" s="626">
        <v>40.9</v>
      </c>
      <c r="DA8" s="626"/>
      <c r="DB8" s="626"/>
      <c r="DC8" s="626"/>
      <c r="DD8" s="632">
        <v>11033</v>
      </c>
      <c r="DE8" s="624"/>
      <c r="DF8" s="624"/>
      <c r="DG8" s="624"/>
      <c r="DH8" s="624"/>
      <c r="DI8" s="624"/>
      <c r="DJ8" s="624"/>
      <c r="DK8" s="624"/>
      <c r="DL8" s="624"/>
      <c r="DM8" s="624"/>
      <c r="DN8" s="624"/>
      <c r="DO8" s="624"/>
      <c r="DP8" s="625"/>
      <c r="DQ8" s="632">
        <v>1923090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15100</v>
      </c>
      <c r="S9" s="624"/>
      <c r="T9" s="624"/>
      <c r="U9" s="624"/>
      <c r="V9" s="624"/>
      <c r="W9" s="624"/>
      <c r="X9" s="624"/>
      <c r="Y9" s="625"/>
      <c r="Z9" s="626">
        <v>0.2</v>
      </c>
      <c r="AA9" s="626"/>
      <c r="AB9" s="626"/>
      <c r="AC9" s="626"/>
      <c r="AD9" s="627">
        <v>15100</v>
      </c>
      <c r="AE9" s="627"/>
      <c r="AF9" s="627"/>
      <c r="AG9" s="627"/>
      <c r="AH9" s="627"/>
      <c r="AI9" s="627"/>
      <c r="AJ9" s="627"/>
      <c r="AK9" s="627"/>
      <c r="AL9" s="628">
        <v>0.4</v>
      </c>
      <c r="AM9" s="629"/>
      <c r="AN9" s="629"/>
      <c r="AO9" s="630"/>
      <c r="AP9" s="620" t="s">
        <v>221</v>
      </c>
      <c r="AQ9" s="621"/>
      <c r="AR9" s="621"/>
      <c r="AS9" s="621"/>
      <c r="AT9" s="621"/>
      <c r="AU9" s="621"/>
      <c r="AV9" s="621"/>
      <c r="AW9" s="621"/>
      <c r="AX9" s="621"/>
      <c r="AY9" s="621"/>
      <c r="AZ9" s="621"/>
      <c r="BA9" s="621"/>
      <c r="BB9" s="621"/>
      <c r="BC9" s="621"/>
      <c r="BD9" s="621"/>
      <c r="BE9" s="621"/>
      <c r="BF9" s="622"/>
      <c r="BG9" s="623">
        <v>775467</v>
      </c>
      <c r="BH9" s="624"/>
      <c r="BI9" s="624"/>
      <c r="BJ9" s="624"/>
      <c r="BK9" s="624"/>
      <c r="BL9" s="624"/>
      <c r="BM9" s="624"/>
      <c r="BN9" s="625"/>
      <c r="BO9" s="626">
        <v>27.5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711606</v>
      </c>
      <c r="CS9" s="624"/>
      <c r="CT9" s="624"/>
      <c r="CU9" s="624"/>
      <c r="CV9" s="624"/>
      <c r="CW9" s="624"/>
      <c r="CX9" s="624"/>
      <c r="CY9" s="625"/>
      <c r="CZ9" s="626">
        <v>8</v>
      </c>
      <c r="DA9" s="626"/>
      <c r="DB9" s="626"/>
      <c r="DC9" s="626"/>
      <c r="DD9" s="632">
        <v>1617</v>
      </c>
      <c r="DE9" s="624"/>
      <c r="DF9" s="624"/>
      <c r="DG9" s="624"/>
      <c r="DH9" s="624"/>
      <c r="DI9" s="624"/>
      <c r="DJ9" s="624"/>
      <c r="DK9" s="624"/>
      <c r="DL9" s="624"/>
      <c r="DM9" s="624"/>
      <c r="DN9" s="624"/>
      <c r="DO9" s="624"/>
      <c r="DP9" s="625"/>
      <c r="DQ9" s="632">
        <v>392534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409034</v>
      </c>
      <c r="S10" s="624"/>
      <c r="T10" s="624"/>
      <c r="U10" s="624"/>
      <c r="V10" s="624"/>
      <c r="W10" s="624"/>
      <c r="X10" s="624"/>
      <c r="Y10" s="625"/>
      <c r="Z10" s="626">
        <v>4.5</v>
      </c>
      <c r="AA10" s="626"/>
      <c r="AB10" s="626"/>
      <c r="AC10" s="626"/>
      <c r="AD10" s="627">
        <v>409034</v>
      </c>
      <c r="AE10" s="627"/>
      <c r="AF10" s="627"/>
      <c r="AG10" s="627"/>
      <c r="AH10" s="627"/>
      <c r="AI10" s="627"/>
      <c r="AJ10" s="627"/>
      <c r="AK10" s="627"/>
      <c r="AL10" s="628">
        <v>10.1</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73209</v>
      </c>
      <c r="BH10" s="624"/>
      <c r="BI10" s="624"/>
      <c r="BJ10" s="624"/>
      <c r="BK10" s="624"/>
      <c r="BL10" s="624"/>
      <c r="BM10" s="624"/>
      <c r="BN10" s="625"/>
      <c r="BO10" s="626">
        <v>2.6</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79833</v>
      </c>
      <c r="CS10" s="624"/>
      <c r="CT10" s="624"/>
      <c r="CU10" s="624"/>
      <c r="CV10" s="624"/>
      <c r="CW10" s="624"/>
      <c r="CX10" s="624"/>
      <c r="CY10" s="625"/>
      <c r="CZ10" s="626">
        <v>0.9</v>
      </c>
      <c r="DA10" s="626"/>
      <c r="DB10" s="626"/>
      <c r="DC10" s="626"/>
      <c r="DD10" s="632">
        <v>1166</v>
      </c>
      <c r="DE10" s="624"/>
      <c r="DF10" s="624"/>
      <c r="DG10" s="624"/>
      <c r="DH10" s="624"/>
      <c r="DI10" s="624"/>
      <c r="DJ10" s="624"/>
      <c r="DK10" s="624"/>
      <c r="DL10" s="624"/>
      <c r="DM10" s="624"/>
      <c r="DN10" s="624"/>
      <c r="DO10" s="624"/>
      <c r="DP10" s="625"/>
      <c r="DQ10" s="632">
        <v>62775</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351571</v>
      </c>
      <c r="BH11" s="624"/>
      <c r="BI11" s="624"/>
      <c r="BJ11" s="624"/>
      <c r="BK11" s="624"/>
      <c r="BL11" s="624"/>
      <c r="BM11" s="624"/>
      <c r="BN11" s="625"/>
      <c r="BO11" s="626">
        <v>12.5</v>
      </c>
      <c r="BP11" s="626"/>
      <c r="BQ11" s="626"/>
      <c r="BR11" s="626"/>
      <c r="BS11" s="632">
        <v>62155</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238643</v>
      </c>
      <c r="CS11" s="624"/>
      <c r="CT11" s="624"/>
      <c r="CU11" s="624"/>
      <c r="CV11" s="624"/>
      <c r="CW11" s="624"/>
      <c r="CX11" s="624"/>
      <c r="CY11" s="625"/>
      <c r="CZ11" s="626">
        <v>2.7</v>
      </c>
      <c r="DA11" s="626"/>
      <c r="DB11" s="626"/>
      <c r="DC11" s="626"/>
      <c r="DD11" s="632">
        <v>56335</v>
      </c>
      <c r="DE11" s="624"/>
      <c r="DF11" s="624"/>
      <c r="DG11" s="624"/>
      <c r="DH11" s="624"/>
      <c r="DI11" s="624"/>
      <c r="DJ11" s="624"/>
      <c r="DK11" s="624"/>
      <c r="DL11" s="624"/>
      <c r="DM11" s="624"/>
      <c r="DN11" s="624"/>
      <c r="DO11" s="624"/>
      <c r="DP11" s="625"/>
      <c r="DQ11" s="632">
        <v>76094</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1243933</v>
      </c>
      <c r="BH12" s="624"/>
      <c r="BI12" s="624"/>
      <c r="BJ12" s="624"/>
      <c r="BK12" s="624"/>
      <c r="BL12" s="624"/>
      <c r="BM12" s="624"/>
      <c r="BN12" s="625"/>
      <c r="BO12" s="626">
        <v>44.2</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189406</v>
      </c>
      <c r="CS12" s="624"/>
      <c r="CT12" s="624"/>
      <c r="CU12" s="624"/>
      <c r="CV12" s="624"/>
      <c r="CW12" s="624"/>
      <c r="CX12" s="624"/>
      <c r="CY12" s="625"/>
      <c r="CZ12" s="626">
        <v>2.1</v>
      </c>
      <c r="DA12" s="626"/>
      <c r="DB12" s="626"/>
      <c r="DC12" s="626"/>
      <c r="DD12" s="632">
        <v>69737</v>
      </c>
      <c r="DE12" s="624"/>
      <c r="DF12" s="624"/>
      <c r="DG12" s="624"/>
      <c r="DH12" s="624"/>
      <c r="DI12" s="624"/>
      <c r="DJ12" s="624"/>
      <c r="DK12" s="624"/>
      <c r="DL12" s="624"/>
      <c r="DM12" s="624"/>
      <c r="DN12" s="624"/>
      <c r="DO12" s="624"/>
      <c r="DP12" s="625"/>
      <c r="DQ12" s="632">
        <v>115890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19151</v>
      </c>
      <c r="S13" s="624"/>
      <c r="T13" s="624"/>
      <c r="U13" s="624"/>
      <c r="V13" s="624"/>
      <c r="W13" s="624"/>
      <c r="X13" s="624"/>
      <c r="Y13" s="625"/>
      <c r="Z13" s="626">
        <v>0.2</v>
      </c>
      <c r="AA13" s="626"/>
      <c r="AB13" s="626"/>
      <c r="AC13" s="626"/>
      <c r="AD13" s="627">
        <v>19151</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1243930</v>
      </c>
      <c r="BH13" s="624"/>
      <c r="BI13" s="624"/>
      <c r="BJ13" s="624"/>
      <c r="BK13" s="624"/>
      <c r="BL13" s="624"/>
      <c r="BM13" s="624"/>
      <c r="BN13" s="625"/>
      <c r="BO13" s="626">
        <v>44.2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859084</v>
      </c>
      <c r="CS13" s="624"/>
      <c r="CT13" s="624"/>
      <c r="CU13" s="624"/>
      <c r="CV13" s="624"/>
      <c r="CW13" s="624"/>
      <c r="CX13" s="624"/>
      <c r="CY13" s="625"/>
      <c r="CZ13" s="626">
        <v>9.6999999999999993</v>
      </c>
      <c r="DA13" s="626"/>
      <c r="DB13" s="626"/>
      <c r="DC13" s="626"/>
      <c r="DD13" s="632">
        <v>214850</v>
      </c>
      <c r="DE13" s="624"/>
      <c r="DF13" s="624"/>
      <c r="DG13" s="624"/>
      <c r="DH13" s="624"/>
      <c r="DI13" s="624"/>
      <c r="DJ13" s="624"/>
      <c r="DK13" s="624"/>
      <c r="DL13" s="624"/>
      <c r="DM13" s="624"/>
      <c r="DN13" s="624"/>
      <c r="DO13" s="624"/>
      <c r="DP13" s="625"/>
      <c r="DQ13" s="632">
        <v>361366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31301</v>
      </c>
      <c r="BH14" s="624"/>
      <c r="BI14" s="624"/>
      <c r="BJ14" s="624"/>
      <c r="BK14" s="624"/>
      <c r="BL14" s="624"/>
      <c r="BM14" s="624"/>
      <c r="BN14" s="625"/>
      <c r="BO14" s="626">
        <v>1.1000000000000001</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415379</v>
      </c>
      <c r="CS14" s="624"/>
      <c r="CT14" s="624"/>
      <c r="CU14" s="624"/>
      <c r="CV14" s="624"/>
      <c r="CW14" s="624"/>
      <c r="CX14" s="624"/>
      <c r="CY14" s="625"/>
      <c r="CZ14" s="626">
        <v>4.7</v>
      </c>
      <c r="DA14" s="626"/>
      <c r="DB14" s="626"/>
      <c r="DC14" s="626"/>
      <c r="DD14" s="632">
        <v>105770</v>
      </c>
      <c r="DE14" s="624"/>
      <c r="DF14" s="624"/>
      <c r="DG14" s="624"/>
      <c r="DH14" s="624"/>
      <c r="DI14" s="624"/>
      <c r="DJ14" s="624"/>
      <c r="DK14" s="624"/>
      <c r="DL14" s="624"/>
      <c r="DM14" s="624"/>
      <c r="DN14" s="624"/>
      <c r="DO14" s="624"/>
      <c r="DP14" s="625"/>
      <c r="DQ14" s="632">
        <v>182378</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13524</v>
      </c>
      <c r="S15" s="624"/>
      <c r="T15" s="624"/>
      <c r="U15" s="624"/>
      <c r="V15" s="624"/>
      <c r="W15" s="624"/>
      <c r="X15" s="624"/>
      <c r="Y15" s="625"/>
      <c r="Z15" s="626">
        <v>0.1</v>
      </c>
      <c r="AA15" s="626"/>
      <c r="AB15" s="626"/>
      <c r="AC15" s="626"/>
      <c r="AD15" s="627">
        <v>13524</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117322</v>
      </c>
      <c r="BH15" s="624"/>
      <c r="BI15" s="624"/>
      <c r="BJ15" s="624"/>
      <c r="BK15" s="624"/>
      <c r="BL15" s="624"/>
      <c r="BM15" s="624"/>
      <c r="BN15" s="625"/>
      <c r="BO15" s="626">
        <v>4.2</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727959</v>
      </c>
      <c r="CS15" s="624"/>
      <c r="CT15" s="624"/>
      <c r="CU15" s="624"/>
      <c r="CV15" s="624"/>
      <c r="CW15" s="624"/>
      <c r="CX15" s="624"/>
      <c r="CY15" s="625"/>
      <c r="CZ15" s="626">
        <v>8.1999999999999993</v>
      </c>
      <c r="DA15" s="626"/>
      <c r="DB15" s="626"/>
      <c r="DC15" s="626"/>
      <c r="DD15" s="632">
        <v>154338</v>
      </c>
      <c r="DE15" s="624"/>
      <c r="DF15" s="624"/>
      <c r="DG15" s="624"/>
      <c r="DH15" s="624"/>
      <c r="DI15" s="624"/>
      <c r="DJ15" s="624"/>
      <c r="DK15" s="624"/>
      <c r="DL15" s="624"/>
      <c r="DM15" s="624"/>
      <c r="DN15" s="624"/>
      <c r="DO15" s="624"/>
      <c r="DP15" s="625"/>
      <c r="DQ15" s="632">
        <v>530054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878392</v>
      </c>
      <c r="S16" s="624"/>
      <c r="T16" s="624"/>
      <c r="U16" s="624"/>
      <c r="V16" s="624"/>
      <c r="W16" s="624"/>
      <c r="X16" s="624"/>
      <c r="Y16" s="625"/>
      <c r="Z16" s="626">
        <v>9.6</v>
      </c>
      <c r="AA16" s="626"/>
      <c r="AB16" s="626"/>
      <c r="AC16" s="626"/>
      <c r="AD16" s="627">
        <v>830336</v>
      </c>
      <c r="AE16" s="627"/>
      <c r="AF16" s="627"/>
      <c r="AG16" s="627"/>
      <c r="AH16" s="627"/>
      <c r="AI16" s="627"/>
      <c r="AJ16" s="627"/>
      <c r="AK16" s="627"/>
      <c r="AL16" s="628">
        <v>20.399999999999999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2206</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1807</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830336</v>
      </c>
      <c r="S17" s="624"/>
      <c r="T17" s="624"/>
      <c r="U17" s="624"/>
      <c r="V17" s="624"/>
      <c r="W17" s="624"/>
      <c r="X17" s="624"/>
      <c r="Y17" s="625"/>
      <c r="Z17" s="626">
        <v>9.1</v>
      </c>
      <c r="AA17" s="626"/>
      <c r="AB17" s="626"/>
      <c r="AC17" s="626"/>
      <c r="AD17" s="627">
        <v>830336</v>
      </c>
      <c r="AE17" s="627"/>
      <c r="AF17" s="627"/>
      <c r="AG17" s="627"/>
      <c r="AH17" s="627"/>
      <c r="AI17" s="627"/>
      <c r="AJ17" s="627"/>
      <c r="AK17" s="627"/>
      <c r="AL17" s="628">
        <v>20.399999999999999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561687</v>
      </c>
      <c r="CS17" s="624"/>
      <c r="CT17" s="624"/>
      <c r="CU17" s="624"/>
      <c r="CV17" s="624"/>
      <c r="CW17" s="624"/>
      <c r="CX17" s="624"/>
      <c r="CY17" s="625"/>
      <c r="CZ17" s="626">
        <v>6.3</v>
      </c>
      <c r="DA17" s="626"/>
      <c r="DB17" s="626"/>
      <c r="DC17" s="626"/>
      <c r="DD17" s="632" t="s">
        <v>108</v>
      </c>
      <c r="DE17" s="624"/>
      <c r="DF17" s="624"/>
      <c r="DG17" s="624"/>
      <c r="DH17" s="624"/>
      <c r="DI17" s="624"/>
      <c r="DJ17" s="624"/>
      <c r="DK17" s="624"/>
      <c r="DL17" s="624"/>
      <c r="DM17" s="624"/>
      <c r="DN17" s="624"/>
      <c r="DO17" s="624"/>
      <c r="DP17" s="625"/>
      <c r="DQ17" s="632">
        <v>543027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48056</v>
      </c>
      <c r="S18" s="624"/>
      <c r="T18" s="624"/>
      <c r="U18" s="624"/>
      <c r="V18" s="624"/>
      <c r="W18" s="624"/>
      <c r="X18" s="624"/>
      <c r="Y18" s="625"/>
      <c r="Z18" s="626">
        <v>0.5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195129</v>
      </c>
      <c r="BH19" s="624"/>
      <c r="BI19" s="624"/>
      <c r="BJ19" s="624"/>
      <c r="BK19" s="624"/>
      <c r="BL19" s="624"/>
      <c r="BM19" s="624"/>
      <c r="BN19" s="625"/>
      <c r="BO19" s="626">
        <v>6.9</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4222388</v>
      </c>
      <c r="S20" s="624"/>
      <c r="T20" s="624"/>
      <c r="U20" s="624"/>
      <c r="V20" s="624"/>
      <c r="W20" s="624"/>
      <c r="X20" s="624"/>
      <c r="Y20" s="625"/>
      <c r="Z20" s="626">
        <v>46.3</v>
      </c>
      <c r="AA20" s="626"/>
      <c r="AB20" s="626"/>
      <c r="AC20" s="626"/>
      <c r="AD20" s="627">
        <v>3979237</v>
      </c>
      <c r="AE20" s="627"/>
      <c r="AF20" s="627"/>
      <c r="AG20" s="627"/>
      <c r="AH20" s="627"/>
      <c r="AI20" s="627"/>
      <c r="AJ20" s="627"/>
      <c r="AK20" s="627"/>
      <c r="AL20" s="628">
        <v>97.9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195129</v>
      </c>
      <c r="BH20" s="624"/>
      <c r="BI20" s="624"/>
      <c r="BJ20" s="624"/>
      <c r="BK20" s="624"/>
      <c r="BL20" s="624"/>
      <c r="BM20" s="624"/>
      <c r="BN20" s="625"/>
      <c r="BO20" s="626">
        <v>6.9</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8865407</v>
      </c>
      <c r="CS20" s="624"/>
      <c r="CT20" s="624"/>
      <c r="CU20" s="624"/>
      <c r="CV20" s="624"/>
      <c r="CW20" s="624"/>
      <c r="CX20" s="624"/>
      <c r="CY20" s="625"/>
      <c r="CZ20" s="626">
        <v>100</v>
      </c>
      <c r="DA20" s="626"/>
      <c r="DB20" s="626"/>
      <c r="DC20" s="626"/>
      <c r="DD20" s="632">
        <v>744432</v>
      </c>
      <c r="DE20" s="624"/>
      <c r="DF20" s="624"/>
      <c r="DG20" s="624"/>
      <c r="DH20" s="624"/>
      <c r="DI20" s="624"/>
      <c r="DJ20" s="624"/>
      <c r="DK20" s="624"/>
      <c r="DL20" s="624"/>
      <c r="DM20" s="624"/>
      <c r="DN20" s="624"/>
      <c r="DO20" s="624"/>
      <c r="DP20" s="625"/>
      <c r="DQ20" s="632">
        <v>5432589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2971</v>
      </c>
      <c r="S21" s="624"/>
      <c r="T21" s="624"/>
      <c r="U21" s="624"/>
      <c r="V21" s="624"/>
      <c r="W21" s="624"/>
      <c r="X21" s="624"/>
      <c r="Y21" s="625"/>
      <c r="Z21" s="626">
        <v>0</v>
      </c>
      <c r="AA21" s="626"/>
      <c r="AB21" s="626"/>
      <c r="AC21" s="626"/>
      <c r="AD21" s="627">
        <v>2971</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34</v>
      </c>
      <c r="BH21" s="624"/>
      <c r="BI21" s="624"/>
      <c r="BJ21" s="624"/>
      <c r="BK21" s="624"/>
      <c r="BL21" s="624"/>
      <c r="BM21" s="624"/>
      <c r="BN21" s="625"/>
      <c r="BO21" s="626">
        <v>0</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101774</v>
      </c>
      <c r="S22" s="624"/>
      <c r="T22" s="624"/>
      <c r="U22" s="624"/>
      <c r="V22" s="624"/>
      <c r="W22" s="624"/>
      <c r="X22" s="624"/>
      <c r="Y22" s="625"/>
      <c r="Z22" s="626">
        <v>1.1000000000000001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47674</v>
      </c>
      <c r="S23" s="624"/>
      <c r="T23" s="624"/>
      <c r="U23" s="624"/>
      <c r="V23" s="624"/>
      <c r="W23" s="624"/>
      <c r="X23" s="624"/>
      <c r="Y23" s="625"/>
      <c r="Z23" s="626">
        <v>0.5</v>
      </c>
      <c r="AA23" s="626"/>
      <c r="AB23" s="626"/>
      <c r="AC23" s="626"/>
      <c r="AD23" s="627" t="s">
        <v>108</v>
      </c>
      <c r="AE23" s="627"/>
      <c r="AF23" s="627"/>
      <c r="AG23" s="627"/>
      <c r="AH23" s="627"/>
      <c r="AI23" s="627"/>
      <c r="AJ23" s="627"/>
      <c r="AK23" s="627"/>
      <c r="AL23" s="628" t="s">
        <v>108</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195095</v>
      </c>
      <c r="BH23" s="624"/>
      <c r="BI23" s="624"/>
      <c r="BJ23" s="624"/>
      <c r="BK23" s="624"/>
      <c r="BL23" s="624"/>
      <c r="BM23" s="624"/>
      <c r="BN23" s="625"/>
      <c r="BO23" s="626">
        <v>6.9</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84046</v>
      </c>
      <c r="S24" s="624"/>
      <c r="T24" s="624"/>
      <c r="U24" s="624"/>
      <c r="V24" s="624"/>
      <c r="W24" s="624"/>
      <c r="X24" s="624"/>
      <c r="Y24" s="625"/>
      <c r="Z24" s="626">
        <v>0.9</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3664953</v>
      </c>
      <c r="CS24" s="613"/>
      <c r="CT24" s="613"/>
      <c r="CU24" s="613"/>
      <c r="CV24" s="613"/>
      <c r="CW24" s="613"/>
      <c r="CX24" s="613"/>
      <c r="CY24" s="614"/>
      <c r="CZ24" s="650">
        <v>41.3</v>
      </c>
      <c r="DA24" s="651"/>
      <c r="DB24" s="651"/>
      <c r="DC24" s="652"/>
      <c r="DD24" s="649">
        <v>2211516</v>
      </c>
      <c r="DE24" s="613"/>
      <c r="DF24" s="613"/>
      <c r="DG24" s="613"/>
      <c r="DH24" s="613"/>
      <c r="DI24" s="613"/>
      <c r="DJ24" s="613"/>
      <c r="DK24" s="614"/>
      <c r="DL24" s="649">
        <v>2201253</v>
      </c>
      <c r="DM24" s="613"/>
      <c r="DN24" s="613"/>
      <c r="DO24" s="613"/>
      <c r="DP24" s="613"/>
      <c r="DQ24" s="613"/>
      <c r="DR24" s="613"/>
      <c r="DS24" s="613"/>
      <c r="DT24" s="613"/>
      <c r="DU24" s="613"/>
      <c r="DV24" s="614"/>
      <c r="DW24" s="617">
        <v>50.3</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760250</v>
      </c>
      <c r="S25" s="624"/>
      <c r="T25" s="624"/>
      <c r="U25" s="624"/>
      <c r="V25" s="624"/>
      <c r="W25" s="624"/>
      <c r="X25" s="624"/>
      <c r="Y25" s="625"/>
      <c r="Z25" s="626">
        <v>8.3000000000000007</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1393010</v>
      </c>
      <c r="CS25" s="655"/>
      <c r="CT25" s="655"/>
      <c r="CU25" s="655"/>
      <c r="CV25" s="655"/>
      <c r="CW25" s="655"/>
      <c r="CX25" s="655"/>
      <c r="CY25" s="656"/>
      <c r="CZ25" s="657">
        <v>15.7</v>
      </c>
      <c r="DA25" s="658"/>
      <c r="DB25" s="658"/>
      <c r="DC25" s="659"/>
      <c r="DD25" s="632">
        <v>1332575</v>
      </c>
      <c r="DE25" s="655"/>
      <c r="DF25" s="655"/>
      <c r="DG25" s="655"/>
      <c r="DH25" s="655"/>
      <c r="DI25" s="655"/>
      <c r="DJ25" s="655"/>
      <c r="DK25" s="656"/>
      <c r="DL25" s="632">
        <v>1322312</v>
      </c>
      <c r="DM25" s="655"/>
      <c r="DN25" s="655"/>
      <c r="DO25" s="655"/>
      <c r="DP25" s="655"/>
      <c r="DQ25" s="655"/>
      <c r="DR25" s="655"/>
      <c r="DS25" s="655"/>
      <c r="DT25" s="655"/>
      <c r="DU25" s="655"/>
      <c r="DV25" s="656"/>
      <c r="DW25" s="628">
        <v>30.2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895283</v>
      </c>
      <c r="CS26" s="624"/>
      <c r="CT26" s="624"/>
      <c r="CU26" s="624"/>
      <c r="CV26" s="624"/>
      <c r="CW26" s="624"/>
      <c r="CX26" s="624"/>
      <c r="CY26" s="625"/>
      <c r="CZ26" s="657">
        <v>10.1</v>
      </c>
      <c r="DA26" s="658"/>
      <c r="DB26" s="658"/>
      <c r="DC26" s="659"/>
      <c r="DD26" s="632">
        <v>843019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1893111</v>
      </c>
      <c r="S27" s="624"/>
      <c r="T27" s="624"/>
      <c r="U27" s="624"/>
      <c r="V27" s="624"/>
      <c r="W27" s="624"/>
      <c r="X27" s="624"/>
      <c r="Y27" s="625"/>
      <c r="Z27" s="626">
        <v>20.8</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2816315</v>
      </c>
      <c r="BH27" s="624"/>
      <c r="BI27" s="624"/>
      <c r="BJ27" s="624"/>
      <c r="BK27" s="624"/>
      <c r="BL27" s="624"/>
      <c r="BM27" s="624"/>
      <c r="BN27" s="625"/>
      <c r="BO27" s="626">
        <v>100</v>
      </c>
      <c r="BP27" s="626"/>
      <c r="BQ27" s="626"/>
      <c r="BR27" s="626"/>
      <c r="BS27" s="632">
        <v>62155</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1710256</v>
      </c>
      <c r="CS27" s="655"/>
      <c r="CT27" s="655"/>
      <c r="CU27" s="655"/>
      <c r="CV27" s="655"/>
      <c r="CW27" s="655"/>
      <c r="CX27" s="655"/>
      <c r="CY27" s="656"/>
      <c r="CZ27" s="657">
        <v>19.3</v>
      </c>
      <c r="DA27" s="658"/>
      <c r="DB27" s="658"/>
      <c r="DC27" s="659"/>
      <c r="DD27" s="632">
        <v>335914</v>
      </c>
      <c r="DE27" s="655"/>
      <c r="DF27" s="655"/>
      <c r="DG27" s="655"/>
      <c r="DH27" s="655"/>
      <c r="DI27" s="655"/>
      <c r="DJ27" s="655"/>
      <c r="DK27" s="656"/>
      <c r="DL27" s="632">
        <v>335914</v>
      </c>
      <c r="DM27" s="655"/>
      <c r="DN27" s="655"/>
      <c r="DO27" s="655"/>
      <c r="DP27" s="655"/>
      <c r="DQ27" s="655"/>
      <c r="DR27" s="655"/>
      <c r="DS27" s="655"/>
      <c r="DT27" s="655"/>
      <c r="DU27" s="655"/>
      <c r="DV27" s="656"/>
      <c r="DW27" s="628">
        <v>7.7</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134030</v>
      </c>
      <c r="S28" s="624"/>
      <c r="T28" s="624"/>
      <c r="U28" s="624"/>
      <c r="V28" s="624"/>
      <c r="W28" s="624"/>
      <c r="X28" s="624"/>
      <c r="Y28" s="625"/>
      <c r="Z28" s="626">
        <v>1.5</v>
      </c>
      <c r="AA28" s="626"/>
      <c r="AB28" s="626"/>
      <c r="AC28" s="626"/>
      <c r="AD28" s="627">
        <v>82067</v>
      </c>
      <c r="AE28" s="627"/>
      <c r="AF28" s="627"/>
      <c r="AG28" s="627"/>
      <c r="AH28" s="627"/>
      <c r="AI28" s="627"/>
      <c r="AJ28" s="627"/>
      <c r="AK28" s="627"/>
      <c r="AL28" s="628">
        <v>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561687</v>
      </c>
      <c r="CS28" s="624"/>
      <c r="CT28" s="624"/>
      <c r="CU28" s="624"/>
      <c r="CV28" s="624"/>
      <c r="CW28" s="624"/>
      <c r="CX28" s="624"/>
      <c r="CY28" s="625"/>
      <c r="CZ28" s="657">
        <v>6.3</v>
      </c>
      <c r="DA28" s="658"/>
      <c r="DB28" s="658"/>
      <c r="DC28" s="659"/>
      <c r="DD28" s="632">
        <v>543027</v>
      </c>
      <c r="DE28" s="624"/>
      <c r="DF28" s="624"/>
      <c r="DG28" s="624"/>
      <c r="DH28" s="624"/>
      <c r="DI28" s="624"/>
      <c r="DJ28" s="624"/>
      <c r="DK28" s="625"/>
      <c r="DL28" s="632">
        <v>543027</v>
      </c>
      <c r="DM28" s="624"/>
      <c r="DN28" s="624"/>
      <c r="DO28" s="624"/>
      <c r="DP28" s="624"/>
      <c r="DQ28" s="624"/>
      <c r="DR28" s="624"/>
      <c r="DS28" s="624"/>
      <c r="DT28" s="624"/>
      <c r="DU28" s="624"/>
      <c r="DV28" s="625"/>
      <c r="DW28" s="628">
        <v>12.4</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1183</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561687</v>
      </c>
      <c r="CS29" s="655"/>
      <c r="CT29" s="655"/>
      <c r="CU29" s="655"/>
      <c r="CV29" s="655"/>
      <c r="CW29" s="655"/>
      <c r="CX29" s="655"/>
      <c r="CY29" s="656"/>
      <c r="CZ29" s="657">
        <v>6.3</v>
      </c>
      <c r="DA29" s="658"/>
      <c r="DB29" s="658"/>
      <c r="DC29" s="659"/>
      <c r="DD29" s="632">
        <v>543027</v>
      </c>
      <c r="DE29" s="655"/>
      <c r="DF29" s="655"/>
      <c r="DG29" s="655"/>
      <c r="DH29" s="655"/>
      <c r="DI29" s="655"/>
      <c r="DJ29" s="655"/>
      <c r="DK29" s="656"/>
      <c r="DL29" s="632">
        <v>543027</v>
      </c>
      <c r="DM29" s="655"/>
      <c r="DN29" s="655"/>
      <c r="DO29" s="655"/>
      <c r="DP29" s="655"/>
      <c r="DQ29" s="655"/>
      <c r="DR29" s="655"/>
      <c r="DS29" s="655"/>
      <c r="DT29" s="655"/>
      <c r="DU29" s="655"/>
      <c r="DV29" s="656"/>
      <c r="DW29" s="628">
        <v>12.4</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114002</v>
      </c>
      <c r="S30" s="624"/>
      <c r="T30" s="624"/>
      <c r="U30" s="624"/>
      <c r="V30" s="624"/>
      <c r="W30" s="624"/>
      <c r="X30" s="624"/>
      <c r="Y30" s="625"/>
      <c r="Z30" s="626">
        <v>1.3</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96.4</v>
      </c>
      <c r="BN30" s="682"/>
      <c r="BO30" s="682"/>
      <c r="BP30" s="682"/>
      <c r="BQ30" s="683"/>
      <c r="BR30" s="681">
        <v>99</v>
      </c>
      <c r="BS30" s="682"/>
      <c r="BT30" s="682"/>
      <c r="BU30" s="682"/>
      <c r="BV30" s="682"/>
      <c r="BW30" s="682"/>
      <c r="BX30" s="618">
        <v>96.5</v>
      </c>
      <c r="BY30" s="682"/>
      <c r="BZ30" s="682"/>
      <c r="CA30" s="682"/>
      <c r="CB30" s="683"/>
      <c r="CD30" s="686"/>
      <c r="CE30" s="687"/>
      <c r="CF30" s="637" t="s">
        <v>290</v>
      </c>
      <c r="CG30" s="638"/>
      <c r="CH30" s="638"/>
      <c r="CI30" s="638"/>
      <c r="CJ30" s="638"/>
      <c r="CK30" s="638"/>
      <c r="CL30" s="638"/>
      <c r="CM30" s="638"/>
      <c r="CN30" s="638"/>
      <c r="CO30" s="638"/>
      <c r="CP30" s="638"/>
      <c r="CQ30" s="639"/>
      <c r="CR30" s="623">
        <v>487409</v>
      </c>
      <c r="CS30" s="624"/>
      <c r="CT30" s="624"/>
      <c r="CU30" s="624"/>
      <c r="CV30" s="624"/>
      <c r="CW30" s="624"/>
      <c r="CX30" s="624"/>
      <c r="CY30" s="625"/>
      <c r="CZ30" s="657">
        <v>5.5</v>
      </c>
      <c r="DA30" s="658"/>
      <c r="DB30" s="658"/>
      <c r="DC30" s="659"/>
      <c r="DD30" s="632">
        <v>472570</v>
      </c>
      <c r="DE30" s="624"/>
      <c r="DF30" s="624"/>
      <c r="DG30" s="624"/>
      <c r="DH30" s="624"/>
      <c r="DI30" s="624"/>
      <c r="DJ30" s="624"/>
      <c r="DK30" s="625"/>
      <c r="DL30" s="632">
        <v>472570</v>
      </c>
      <c r="DM30" s="624"/>
      <c r="DN30" s="624"/>
      <c r="DO30" s="624"/>
      <c r="DP30" s="624"/>
      <c r="DQ30" s="624"/>
      <c r="DR30" s="624"/>
      <c r="DS30" s="624"/>
      <c r="DT30" s="624"/>
      <c r="DU30" s="624"/>
      <c r="DV30" s="625"/>
      <c r="DW30" s="628">
        <v>10.8</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263306</v>
      </c>
      <c r="S31" s="624"/>
      <c r="T31" s="624"/>
      <c r="U31" s="624"/>
      <c r="V31" s="624"/>
      <c r="W31" s="624"/>
      <c r="X31" s="624"/>
      <c r="Y31" s="625"/>
      <c r="Z31" s="626">
        <v>2.9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96.4</v>
      </c>
      <c r="BN31" s="679"/>
      <c r="BO31" s="679"/>
      <c r="BP31" s="679"/>
      <c r="BQ31" s="680"/>
      <c r="BR31" s="678">
        <v>98.8</v>
      </c>
      <c r="BS31" s="655"/>
      <c r="BT31" s="655"/>
      <c r="BU31" s="655"/>
      <c r="BV31" s="655"/>
      <c r="BW31" s="655"/>
      <c r="BX31" s="629">
        <v>96.3</v>
      </c>
      <c r="BY31" s="679"/>
      <c r="BZ31" s="679"/>
      <c r="CA31" s="679"/>
      <c r="CB31" s="680"/>
      <c r="CD31" s="686"/>
      <c r="CE31" s="687"/>
      <c r="CF31" s="637" t="s">
        <v>294</v>
      </c>
      <c r="CG31" s="638"/>
      <c r="CH31" s="638"/>
      <c r="CI31" s="638"/>
      <c r="CJ31" s="638"/>
      <c r="CK31" s="638"/>
      <c r="CL31" s="638"/>
      <c r="CM31" s="638"/>
      <c r="CN31" s="638"/>
      <c r="CO31" s="638"/>
      <c r="CP31" s="638"/>
      <c r="CQ31" s="639"/>
      <c r="CR31" s="623">
        <v>74278</v>
      </c>
      <c r="CS31" s="655"/>
      <c r="CT31" s="655"/>
      <c r="CU31" s="655"/>
      <c r="CV31" s="655"/>
      <c r="CW31" s="655"/>
      <c r="CX31" s="655"/>
      <c r="CY31" s="656"/>
      <c r="CZ31" s="657">
        <v>0.8</v>
      </c>
      <c r="DA31" s="658"/>
      <c r="DB31" s="658"/>
      <c r="DC31" s="659"/>
      <c r="DD31" s="632">
        <v>70457</v>
      </c>
      <c r="DE31" s="655"/>
      <c r="DF31" s="655"/>
      <c r="DG31" s="655"/>
      <c r="DH31" s="655"/>
      <c r="DI31" s="655"/>
      <c r="DJ31" s="655"/>
      <c r="DK31" s="656"/>
      <c r="DL31" s="632">
        <v>70457</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1066699</v>
      </c>
      <c r="S32" s="624"/>
      <c r="T32" s="624"/>
      <c r="U32" s="624"/>
      <c r="V32" s="624"/>
      <c r="W32" s="624"/>
      <c r="X32" s="624"/>
      <c r="Y32" s="625"/>
      <c r="Z32" s="626">
        <v>11.7</v>
      </c>
      <c r="AA32" s="626"/>
      <c r="AB32" s="626"/>
      <c r="AC32" s="626"/>
      <c r="AD32" s="627">
        <v>1512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98.7</v>
      </c>
      <c r="BH32" s="691"/>
      <c r="BI32" s="691"/>
      <c r="BJ32" s="691"/>
      <c r="BK32" s="691"/>
      <c r="BL32" s="691"/>
      <c r="BM32" s="692">
        <v>96.3</v>
      </c>
      <c r="BN32" s="691"/>
      <c r="BO32" s="691"/>
      <c r="BP32" s="691"/>
      <c r="BQ32" s="693"/>
      <c r="BR32" s="690">
        <v>99</v>
      </c>
      <c r="BS32" s="691"/>
      <c r="BT32" s="691"/>
      <c r="BU32" s="691"/>
      <c r="BV32" s="691"/>
      <c r="BW32" s="691"/>
      <c r="BX32" s="692">
        <v>96.7</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425281</v>
      </c>
      <c r="S33" s="624"/>
      <c r="T33" s="624"/>
      <c r="U33" s="624"/>
      <c r="V33" s="624"/>
      <c r="W33" s="624"/>
      <c r="X33" s="624"/>
      <c r="Y33" s="625"/>
      <c r="Z33" s="626">
        <v>4.7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4453816</v>
      </c>
      <c r="CS33" s="655"/>
      <c r="CT33" s="655"/>
      <c r="CU33" s="655"/>
      <c r="CV33" s="655"/>
      <c r="CW33" s="655"/>
      <c r="CX33" s="655"/>
      <c r="CY33" s="656"/>
      <c r="CZ33" s="657">
        <v>50.2</v>
      </c>
      <c r="DA33" s="658"/>
      <c r="DB33" s="658"/>
      <c r="DC33" s="659"/>
      <c r="DD33" s="632">
        <v>3121356</v>
      </c>
      <c r="DE33" s="655"/>
      <c r="DF33" s="655"/>
      <c r="DG33" s="655"/>
      <c r="DH33" s="655"/>
      <c r="DI33" s="655"/>
      <c r="DJ33" s="655"/>
      <c r="DK33" s="656"/>
      <c r="DL33" s="632">
        <v>2410122</v>
      </c>
      <c r="DM33" s="655"/>
      <c r="DN33" s="655"/>
      <c r="DO33" s="655"/>
      <c r="DP33" s="655"/>
      <c r="DQ33" s="655"/>
      <c r="DR33" s="655"/>
      <c r="DS33" s="655"/>
      <c r="DT33" s="655"/>
      <c r="DU33" s="655"/>
      <c r="DV33" s="656"/>
      <c r="DW33" s="628">
        <v>55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1304686</v>
      </c>
      <c r="CS34" s="624"/>
      <c r="CT34" s="624"/>
      <c r="CU34" s="624"/>
      <c r="CV34" s="624"/>
      <c r="CW34" s="624"/>
      <c r="CX34" s="624"/>
      <c r="CY34" s="625"/>
      <c r="CZ34" s="657">
        <v>14.7</v>
      </c>
      <c r="DA34" s="658"/>
      <c r="DB34" s="658"/>
      <c r="DC34" s="659"/>
      <c r="DD34" s="632">
        <v>884142</v>
      </c>
      <c r="DE34" s="624"/>
      <c r="DF34" s="624"/>
      <c r="DG34" s="624"/>
      <c r="DH34" s="624"/>
      <c r="DI34" s="624"/>
      <c r="DJ34" s="624"/>
      <c r="DK34" s="625"/>
      <c r="DL34" s="632">
        <v>702428</v>
      </c>
      <c r="DM34" s="624"/>
      <c r="DN34" s="624"/>
      <c r="DO34" s="624"/>
      <c r="DP34" s="624"/>
      <c r="DQ34" s="624"/>
      <c r="DR34" s="624"/>
      <c r="DS34" s="624"/>
      <c r="DT34" s="624"/>
      <c r="DU34" s="624"/>
      <c r="DV34" s="625"/>
      <c r="DW34" s="628">
        <v>16</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313281</v>
      </c>
      <c r="S35" s="624"/>
      <c r="T35" s="624"/>
      <c r="U35" s="624"/>
      <c r="V35" s="624"/>
      <c r="W35" s="624"/>
      <c r="X35" s="624"/>
      <c r="Y35" s="625"/>
      <c r="Z35" s="626">
        <v>3.4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1382765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97363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27064</v>
      </c>
      <c r="CS35" s="655"/>
      <c r="CT35" s="655"/>
      <c r="CU35" s="655"/>
      <c r="CV35" s="655"/>
      <c r="CW35" s="655"/>
      <c r="CX35" s="655"/>
      <c r="CY35" s="656"/>
      <c r="CZ35" s="657">
        <v>0.3</v>
      </c>
      <c r="DA35" s="658"/>
      <c r="DB35" s="658"/>
      <c r="DC35" s="659"/>
      <c r="DD35" s="632">
        <v>26015</v>
      </c>
      <c r="DE35" s="655"/>
      <c r="DF35" s="655"/>
      <c r="DG35" s="655"/>
      <c r="DH35" s="655"/>
      <c r="DI35" s="655"/>
      <c r="DJ35" s="655"/>
      <c r="DK35" s="656"/>
      <c r="DL35" s="632">
        <v>24397</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9116715</v>
      </c>
      <c r="S36" s="696"/>
      <c r="T36" s="696"/>
      <c r="U36" s="696"/>
      <c r="V36" s="696"/>
      <c r="W36" s="696"/>
      <c r="X36" s="696"/>
      <c r="Y36" s="697"/>
      <c r="Z36" s="698">
        <v>100</v>
      </c>
      <c r="AA36" s="698"/>
      <c r="AB36" s="698"/>
      <c r="AC36" s="698"/>
      <c r="AD36" s="699">
        <v>4065787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449275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-53052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1745217</v>
      </c>
      <c r="CS36" s="624"/>
      <c r="CT36" s="624"/>
      <c r="CU36" s="624"/>
      <c r="CV36" s="624"/>
      <c r="CW36" s="624"/>
      <c r="CX36" s="624"/>
      <c r="CY36" s="625"/>
      <c r="CZ36" s="657">
        <v>19.7</v>
      </c>
      <c r="DA36" s="658"/>
      <c r="DB36" s="658"/>
      <c r="DC36" s="659"/>
      <c r="DD36" s="632">
        <v>1196689</v>
      </c>
      <c r="DE36" s="624"/>
      <c r="DF36" s="624"/>
      <c r="DG36" s="624"/>
      <c r="DH36" s="624"/>
      <c r="DI36" s="624"/>
      <c r="DJ36" s="624"/>
      <c r="DK36" s="625"/>
      <c r="DL36" s="632">
        <v>1107468</v>
      </c>
      <c r="DM36" s="624"/>
      <c r="DN36" s="624"/>
      <c r="DO36" s="624"/>
      <c r="DP36" s="624"/>
      <c r="DQ36" s="624"/>
      <c r="DR36" s="624"/>
      <c r="DS36" s="624"/>
      <c r="DT36" s="624"/>
      <c r="DU36" s="624"/>
      <c r="DV36" s="625"/>
      <c r="DW36" s="628">
        <v>25.3</v>
      </c>
      <c r="DX36" s="653"/>
      <c r="DY36" s="653"/>
      <c r="DZ36" s="653"/>
      <c r="EA36" s="653"/>
      <c r="EB36" s="653"/>
      <c r="EC36" s="654"/>
    </row>
    <row r="37" spans="2:133" ht="11.25" customHeight="1">
      <c r="AQ37" s="702" t="s">
        <v>312</v>
      </c>
      <c r="AR37" s="703"/>
      <c r="AS37" s="703"/>
      <c r="AT37" s="703"/>
      <c r="AU37" s="703"/>
      <c r="AV37" s="703"/>
      <c r="AW37" s="703"/>
      <c r="AX37" s="703"/>
      <c r="AY37" s="704"/>
      <c r="AZ37" s="623">
        <v>213665</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2893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198850</v>
      </c>
      <c r="CS37" s="655"/>
      <c r="CT37" s="655"/>
      <c r="CU37" s="655"/>
      <c r="CV37" s="655"/>
      <c r="CW37" s="655"/>
      <c r="CX37" s="655"/>
      <c r="CY37" s="656"/>
      <c r="CZ37" s="657">
        <v>2.2000000000000002</v>
      </c>
      <c r="DA37" s="658"/>
      <c r="DB37" s="658"/>
      <c r="DC37" s="659"/>
      <c r="DD37" s="632">
        <v>103850</v>
      </c>
      <c r="DE37" s="655"/>
      <c r="DF37" s="655"/>
      <c r="DG37" s="655"/>
      <c r="DH37" s="655"/>
      <c r="DI37" s="655"/>
      <c r="DJ37" s="655"/>
      <c r="DK37" s="656"/>
      <c r="DL37" s="632">
        <v>77010</v>
      </c>
      <c r="DM37" s="655"/>
      <c r="DN37" s="655"/>
      <c r="DO37" s="655"/>
      <c r="DP37" s="655"/>
      <c r="DQ37" s="655"/>
      <c r="DR37" s="655"/>
      <c r="DS37" s="655"/>
      <c r="DT37" s="655"/>
      <c r="DU37" s="655"/>
      <c r="DV37" s="656"/>
      <c r="DW37" s="628">
        <v>1.8</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5121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1169100</v>
      </c>
      <c r="CS38" s="624"/>
      <c r="CT38" s="624"/>
      <c r="CU38" s="624"/>
      <c r="CV38" s="624"/>
      <c r="CW38" s="624"/>
      <c r="CX38" s="624"/>
      <c r="CY38" s="625"/>
      <c r="CZ38" s="657">
        <v>13.2</v>
      </c>
      <c r="DA38" s="658"/>
      <c r="DB38" s="658"/>
      <c r="DC38" s="659"/>
      <c r="DD38" s="632">
        <v>811394</v>
      </c>
      <c r="DE38" s="624"/>
      <c r="DF38" s="624"/>
      <c r="DG38" s="624"/>
      <c r="DH38" s="624"/>
      <c r="DI38" s="624"/>
      <c r="DJ38" s="624"/>
      <c r="DK38" s="625"/>
      <c r="DL38" s="632">
        <v>575829</v>
      </c>
      <c r="DM38" s="624"/>
      <c r="DN38" s="624"/>
      <c r="DO38" s="624"/>
      <c r="DP38" s="624"/>
      <c r="DQ38" s="624"/>
      <c r="DR38" s="624"/>
      <c r="DS38" s="624"/>
      <c r="DT38" s="624"/>
      <c r="DU38" s="624"/>
      <c r="DV38" s="625"/>
      <c r="DW38" s="628">
        <v>13.1</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203749</v>
      </c>
      <c r="CS39" s="655"/>
      <c r="CT39" s="655"/>
      <c r="CU39" s="655"/>
      <c r="CV39" s="655"/>
      <c r="CW39" s="655"/>
      <c r="CX39" s="655"/>
      <c r="CY39" s="656"/>
      <c r="CZ39" s="657">
        <v>2.2999999999999998</v>
      </c>
      <c r="DA39" s="658"/>
      <c r="DB39" s="658"/>
      <c r="DC39" s="659"/>
      <c r="DD39" s="632">
        <v>203116</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289945</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73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429880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746638</v>
      </c>
      <c r="CS42" s="624"/>
      <c r="CT42" s="624"/>
      <c r="CU42" s="624"/>
      <c r="CV42" s="624"/>
      <c r="CW42" s="624"/>
      <c r="CX42" s="624"/>
      <c r="CY42" s="625"/>
      <c r="CZ42" s="657">
        <v>8.4</v>
      </c>
      <c r="DA42" s="706"/>
      <c r="DB42" s="706"/>
      <c r="DC42" s="707"/>
      <c r="DD42" s="632">
        <v>99717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14785</v>
      </c>
      <c r="CS43" s="655"/>
      <c r="CT43" s="655"/>
      <c r="CU43" s="655"/>
      <c r="CV43" s="655"/>
      <c r="CW43" s="655"/>
      <c r="CX43" s="655"/>
      <c r="CY43" s="656"/>
      <c r="CZ43" s="657">
        <v>0.2</v>
      </c>
      <c r="DA43" s="658"/>
      <c r="DB43" s="658"/>
      <c r="DC43" s="659"/>
      <c r="DD43" s="632">
        <v>14785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744432</v>
      </c>
      <c r="CS44" s="624"/>
      <c r="CT44" s="624"/>
      <c r="CU44" s="624"/>
      <c r="CV44" s="624"/>
      <c r="CW44" s="624"/>
      <c r="CX44" s="624"/>
      <c r="CY44" s="625"/>
      <c r="CZ44" s="657">
        <v>8.4</v>
      </c>
      <c r="DA44" s="706"/>
      <c r="DB44" s="706"/>
      <c r="DC44" s="707"/>
      <c r="DD44" s="632">
        <v>97910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162327</v>
      </c>
      <c r="CS45" s="655"/>
      <c r="CT45" s="655"/>
      <c r="CU45" s="655"/>
      <c r="CV45" s="655"/>
      <c r="CW45" s="655"/>
      <c r="CX45" s="655"/>
      <c r="CY45" s="656"/>
      <c r="CZ45" s="657">
        <v>1.8</v>
      </c>
      <c r="DA45" s="658"/>
      <c r="DB45" s="658"/>
      <c r="DC45" s="659"/>
      <c r="DD45" s="632">
        <v>2844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582105</v>
      </c>
      <c r="CS46" s="624"/>
      <c r="CT46" s="624"/>
      <c r="CU46" s="624"/>
      <c r="CV46" s="624"/>
      <c r="CW46" s="624"/>
      <c r="CX46" s="624"/>
      <c r="CY46" s="625"/>
      <c r="CZ46" s="657">
        <v>6.6</v>
      </c>
      <c r="DA46" s="706"/>
      <c r="DB46" s="706"/>
      <c r="DC46" s="707"/>
      <c r="DD46" s="632">
        <v>95066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2206</v>
      </c>
      <c r="CS47" s="655"/>
      <c r="CT47" s="655"/>
      <c r="CU47" s="655"/>
      <c r="CV47" s="655"/>
      <c r="CW47" s="655"/>
      <c r="CX47" s="655"/>
      <c r="CY47" s="656"/>
      <c r="CZ47" s="657">
        <v>0</v>
      </c>
      <c r="DA47" s="658"/>
      <c r="DB47" s="658"/>
      <c r="DC47" s="659"/>
      <c r="DD47" s="632">
        <v>1807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8865407</v>
      </c>
      <c r="CS49" s="691"/>
      <c r="CT49" s="691"/>
      <c r="CU49" s="691"/>
      <c r="CV49" s="691"/>
      <c r="CW49" s="691"/>
      <c r="CX49" s="691"/>
      <c r="CY49" s="718"/>
      <c r="CZ49" s="719">
        <v>100</v>
      </c>
      <c r="DA49" s="720"/>
      <c r="DB49" s="720"/>
      <c r="DC49" s="721"/>
      <c r="DD49" s="722">
        <v>5432589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9117</v>
      </c>
      <c r="R7" s="753"/>
      <c r="S7" s="753"/>
      <c r="T7" s="753"/>
      <c r="U7" s="753"/>
      <c r="V7" s="753">
        <v>8865</v>
      </c>
      <c r="W7" s="753"/>
      <c r="X7" s="753"/>
      <c r="Y7" s="753"/>
      <c r="Z7" s="753"/>
      <c r="AA7" s="753">
        <v>251</v>
      </c>
      <c r="AB7" s="753"/>
      <c r="AC7" s="753"/>
      <c r="AD7" s="753"/>
      <c r="AE7" s="754"/>
      <c r="AF7" s="755">
        <v>245</v>
      </c>
      <c r="AG7" s="756"/>
      <c r="AH7" s="756"/>
      <c r="AI7" s="756"/>
      <c r="AJ7" s="757"/>
      <c r="AK7" s="792">
        <v>114</v>
      </c>
      <c r="AL7" s="793"/>
      <c r="AM7" s="793"/>
      <c r="AN7" s="793"/>
      <c r="AO7" s="793"/>
      <c r="AP7" s="793">
        <v>6005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529</v>
      </c>
      <c r="BS7" s="796" t="s">
        <v>530</v>
      </c>
      <c r="BT7" s="797"/>
      <c r="BU7" s="797"/>
      <c r="BV7" s="797"/>
      <c r="BW7" s="797"/>
      <c r="BX7" s="797"/>
      <c r="BY7" s="797"/>
      <c r="BZ7" s="797"/>
      <c r="CA7" s="797"/>
      <c r="CB7" s="797"/>
      <c r="CC7" s="797"/>
      <c r="CD7" s="797"/>
      <c r="CE7" s="797"/>
      <c r="CF7" s="797"/>
      <c r="CG7" s="798"/>
      <c r="CH7" s="789" t="s">
        <v>541</v>
      </c>
      <c r="CI7" s="790"/>
      <c r="CJ7" s="790"/>
      <c r="CK7" s="790"/>
      <c r="CL7" s="791"/>
      <c r="CM7" s="789">
        <v>22</v>
      </c>
      <c r="CN7" s="790"/>
      <c r="CO7" s="790"/>
      <c r="CP7" s="790"/>
      <c r="CQ7" s="791"/>
      <c r="CR7" s="789">
        <v>5</v>
      </c>
      <c r="CS7" s="790"/>
      <c r="CT7" s="790"/>
      <c r="CU7" s="790"/>
      <c r="CV7" s="791"/>
      <c r="CW7" s="789">
        <v>4</v>
      </c>
      <c r="CX7" s="790"/>
      <c r="CY7" s="790"/>
      <c r="CZ7" s="790"/>
      <c r="DA7" s="791"/>
      <c r="DB7" s="789" t="s">
        <v>541</v>
      </c>
      <c r="DC7" s="790"/>
      <c r="DD7" s="790"/>
      <c r="DE7" s="790"/>
      <c r="DF7" s="791"/>
      <c r="DG7" s="789">
        <v>107</v>
      </c>
      <c r="DH7" s="790"/>
      <c r="DI7" s="790"/>
      <c r="DJ7" s="790"/>
      <c r="DK7" s="791"/>
      <c r="DL7" s="789" t="s">
        <v>541</v>
      </c>
      <c r="DM7" s="790"/>
      <c r="DN7" s="790"/>
      <c r="DO7" s="790"/>
      <c r="DP7" s="791"/>
      <c r="DQ7" s="789" t="s">
        <v>541</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531</v>
      </c>
      <c r="BT8" s="787"/>
      <c r="BU8" s="787"/>
      <c r="BV8" s="787"/>
      <c r="BW8" s="787"/>
      <c r="BX8" s="787"/>
      <c r="BY8" s="787"/>
      <c r="BZ8" s="787"/>
      <c r="CA8" s="787"/>
      <c r="CB8" s="787"/>
      <c r="CC8" s="787"/>
      <c r="CD8" s="787"/>
      <c r="CE8" s="787"/>
      <c r="CF8" s="787"/>
      <c r="CG8" s="788"/>
      <c r="CH8" s="799">
        <v>5</v>
      </c>
      <c r="CI8" s="800"/>
      <c r="CJ8" s="800"/>
      <c r="CK8" s="800"/>
      <c r="CL8" s="801"/>
      <c r="CM8" s="799">
        <v>7</v>
      </c>
      <c r="CN8" s="800"/>
      <c r="CO8" s="800"/>
      <c r="CP8" s="800"/>
      <c r="CQ8" s="801"/>
      <c r="CR8" s="799">
        <v>1</v>
      </c>
      <c r="CS8" s="800"/>
      <c r="CT8" s="800"/>
      <c r="CU8" s="800"/>
      <c r="CV8" s="801"/>
      <c r="CW8" s="799">
        <v>62</v>
      </c>
      <c r="CX8" s="800"/>
      <c r="CY8" s="800"/>
      <c r="CZ8" s="800"/>
      <c r="DA8" s="801"/>
      <c r="DB8" s="799" t="s">
        <v>541</v>
      </c>
      <c r="DC8" s="800"/>
      <c r="DD8" s="800"/>
      <c r="DE8" s="800"/>
      <c r="DF8" s="801"/>
      <c r="DG8" s="799" t="s">
        <v>547</v>
      </c>
      <c r="DH8" s="800"/>
      <c r="DI8" s="800"/>
      <c r="DJ8" s="800"/>
      <c r="DK8" s="801"/>
      <c r="DL8" s="799" t="s">
        <v>541</v>
      </c>
      <c r="DM8" s="800"/>
      <c r="DN8" s="800"/>
      <c r="DO8" s="800"/>
      <c r="DP8" s="801"/>
      <c r="DQ8" s="799" t="s">
        <v>541</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245</v>
      </c>
      <c r="AG23" s="812"/>
      <c r="AH23" s="812"/>
      <c r="AI23" s="812"/>
      <c r="AJ23" s="815"/>
      <c r="AK23" s="816"/>
      <c r="AL23" s="817"/>
      <c r="AM23" s="817"/>
      <c r="AN23" s="817"/>
      <c r="AO23" s="817"/>
      <c r="AP23" s="812"/>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542</v>
      </c>
      <c r="C28" s="750"/>
      <c r="D28" s="750"/>
      <c r="E28" s="750"/>
      <c r="F28" s="750"/>
      <c r="G28" s="750"/>
      <c r="H28" s="750"/>
      <c r="I28" s="750"/>
      <c r="J28" s="750"/>
      <c r="K28" s="750"/>
      <c r="L28" s="750"/>
      <c r="M28" s="750"/>
      <c r="N28" s="750"/>
      <c r="O28" s="750"/>
      <c r="P28" s="751"/>
      <c r="Q28" s="840">
        <v>2554</v>
      </c>
      <c r="R28" s="841"/>
      <c r="S28" s="841"/>
      <c r="T28" s="841"/>
      <c r="U28" s="841"/>
      <c r="V28" s="841">
        <v>2456</v>
      </c>
      <c r="W28" s="841"/>
      <c r="X28" s="841"/>
      <c r="Y28" s="841"/>
      <c r="Z28" s="841"/>
      <c r="AA28" s="841">
        <v>97</v>
      </c>
      <c r="AB28" s="841"/>
      <c r="AC28" s="841"/>
      <c r="AD28" s="841"/>
      <c r="AE28" s="842"/>
      <c r="AF28" s="843">
        <v>97</v>
      </c>
      <c r="AG28" s="841"/>
      <c r="AH28" s="841"/>
      <c r="AI28" s="841"/>
      <c r="AJ28" s="844"/>
      <c r="AK28" s="845">
        <v>259</v>
      </c>
      <c r="AL28" s="836"/>
      <c r="AM28" s="836"/>
      <c r="AN28" s="836"/>
      <c r="AO28" s="836"/>
      <c r="AP28" s="836" t="s">
        <v>541</v>
      </c>
      <c r="AQ28" s="836"/>
      <c r="AR28" s="836"/>
      <c r="AS28" s="836"/>
      <c r="AT28" s="836"/>
      <c r="AU28" s="836" t="s">
        <v>541</v>
      </c>
      <c r="AV28" s="836"/>
      <c r="AW28" s="836"/>
      <c r="AX28" s="836"/>
      <c r="AY28" s="836"/>
      <c r="AZ28" s="837" t="s">
        <v>541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543</v>
      </c>
      <c r="C29" s="774"/>
      <c r="D29" s="774"/>
      <c r="E29" s="774"/>
      <c r="F29" s="774"/>
      <c r="G29" s="774"/>
      <c r="H29" s="774"/>
      <c r="I29" s="774"/>
      <c r="J29" s="774"/>
      <c r="K29" s="774"/>
      <c r="L29" s="774"/>
      <c r="M29" s="774"/>
      <c r="N29" s="774"/>
      <c r="O29" s="774"/>
      <c r="P29" s="775"/>
      <c r="Q29" s="776">
        <v>1276</v>
      </c>
      <c r="R29" s="777"/>
      <c r="S29" s="777"/>
      <c r="T29" s="777"/>
      <c r="U29" s="777"/>
      <c r="V29" s="777">
        <v>1220</v>
      </c>
      <c r="W29" s="777"/>
      <c r="X29" s="777"/>
      <c r="Y29" s="777"/>
      <c r="Z29" s="777"/>
      <c r="AA29" s="777">
        <v>57</v>
      </c>
      <c r="AB29" s="777"/>
      <c r="AC29" s="777"/>
      <c r="AD29" s="777"/>
      <c r="AE29" s="778"/>
      <c r="AF29" s="779">
        <v>57</v>
      </c>
      <c r="AG29" s="780"/>
      <c r="AH29" s="780"/>
      <c r="AI29" s="780"/>
      <c r="AJ29" s="781"/>
      <c r="AK29" s="848">
        <v>204</v>
      </c>
      <c r="AL29" s="849"/>
      <c r="AM29" s="849"/>
      <c r="AN29" s="849"/>
      <c r="AO29" s="849"/>
      <c r="AP29" s="849" t="s">
        <v>546</v>
      </c>
      <c r="AQ29" s="849"/>
      <c r="AR29" s="849"/>
      <c r="AS29" s="849"/>
      <c r="AT29" s="849"/>
      <c r="AU29" s="849" t="s">
        <v>541</v>
      </c>
      <c r="AV29" s="849"/>
      <c r="AW29" s="849"/>
      <c r="AX29" s="849"/>
      <c r="AY29" s="849"/>
      <c r="AZ29" s="850" t="s">
        <v>541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544</v>
      </c>
      <c r="C30" s="774"/>
      <c r="D30" s="774"/>
      <c r="E30" s="774"/>
      <c r="F30" s="774"/>
      <c r="G30" s="774"/>
      <c r="H30" s="774"/>
      <c r="I30" s="774"/>
      <c r="J30" s="774"/>
      <c r="K30" s="774"/>
      <c r="L30" s="774"/>
      <c r="M30" s="774"/>
      <c r="N30" s="774"/>
      <c r="O30" s="774"/>
      <c r="P30" s="775"/>
      <c r="Q30" s="776">
        <v>374</v>
      </c>
      <c r="R30" s="777"/>
      <c r="S30" s="777"/>
      <c r="T30" s="777"/>
      <c r="U30" s="777"/>
      <c r="V30" s="777">
        <v>370</v>
      </c>
      <c r="W30" s="777"/>
      <c r="X30" s="777"/>
      <c r="Y30" s="777"/>
      <c r="Z30" s="777"/>
      <c r="AA30" s="777">
        <v>4</v>
      </c>
      <c r="AB30" s="777"/>
      <c r="AC30" s="777"/>
      <c r="AD30" s="777"/>
      <c r="AE30" s="778"/>
      <c r="AF30" s="779">
        <v>4</v>
      </c>
      <c r="AG30" s="780"/>
      <c r="AH30" s="780"/>
      <c r="AI30" s="780"/>
      <c r="AJ30" s="781"/>
      <c r="AK30" s="848">
        <v>182</v>
      </c>
      <c r="AL30" s="849"/>
      <c r="AM30" s="849"/>
      <c r="AN30" s="849"/>
      <c r="AO30" s="849"/>
      <c r="AP30" s="849" t="s">
        <v>541</v>
      </c>
      <c r="AQ30" s="849"/>
      <c r="AR30" s="849"/>
      <c r="AS30" s="849"/>
      <c r="AT30" s="849"/>
      <c r="AU30" s="849" t="s">
        <v>541</v>
      </c>
      <c r="AV30" s="849"/>
      <c r="AW30" s="849"/>
      <c r="AX30" s="849"/>
      <c r="AY30" s="849"/>
      <c r="AZ30" s="850" t="s">
        <v>541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545</v>
      </c>
      <c r="C31" s="774"/>
      <c r="D31" s="774"/>
      <c r="E31" s="774"/>
      <c r="F31" s="774"/>
      <c r="G31" s="774"/>
      <c r="H31" s="774"/>
      <c r="I31" s="774"/>
      <c r="J31" s="774"/>
      <c r="K31" s="774"/>
      <c r="L31" s="774"/>
      <c r="M31" s="774"/>
      <c r="N31" s="774"/>
      <c r="O31" s="774"/>
      <c r="P31" s="775"/>
      <c r="Q31" s="776">
        <v>979</v>
      </c>
      <c r="R31" s="777"/>
      <c r="S31" s="777"/>
      <c r="T31" s="777"/>
      <c r="U31" s="777"/>
      <c r="V31" s="777">
        <v>949</v>
      </c>
      <c r="W31" s="777"/>
      <c r="X31" s="777"/>
      <c r="Y31" s="777"/>
      <c r="Z31" s="777"/>
      <c r="AA31" s="777">
        <v>30</v>
      </c>
      <c r="AB31" s="777"/>
      <c r="AC31" s="777"/>
      <c r="AD31" s="777"/>
      <c r="AE31" s="778"/>
      <c r="AF31" s="779">
        <v>30</v>
      </c>
      <c r="AG31" s="780"/>
      <c r="AH31" s="780"/>
      <c r="AI31" s="780"/>
      <c r="AJ31" s="781"/>
      <c r="AK31" s="848">
        <v>449</v>
      </c>
      <c r="AL31" s="849"/>
      <c r="AM31" s="849"/>
      <c r="AN31" s="849"/>
      <c r="AO31" s="849"/>
      <c r="AP31" s="849">
        <v>5666</v>
      </c>
      <c r="AQ31" s="849"/>
      <c r="AR31" s="849"/>
      <c r="AS31" s="849"/>
      <c r="AT31" s="849"/>
      <c r="AU31" s="849">
        <v>3196</v>
      </c>
      <c r="AV31" s="849"/>
      <c r="AW31" s="849"/>
      <c r="AX31" s="849"/>
      <c r="AY31" s="849"/>
      <c r="AZ31" s="850" t="s">
        <v>541</v>
      </c>
      <c r="BA31" s="850"/>
      <c r="BB31" s="850"/>
      <c r="BC31" s="850"/>
      <c r="BD31" s="850"/>
      <c r="BE31" s="846" t="s">
        <v>376</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188</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379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380</v>
      </c>
      <c r="B66" s="759"/>
      <c r="C66" s="759"/>
      <c r="D66" s="759"/>
      <c r="E66" s="759"/>
      <c r="F66" s="759"/>
      <c r="G66" s="759"/>
      <c r="H66" s="759"/>
      <c r="I66" s="759"/>
      <c r="J66" s="759"/>
      <c r="K66" s="759"/>
      <c r="L66" s="759"/>
      <c r="M66" s="759"/>
      <c r="N66" s="759"/>
      <c r="O66" s="759"/>
      <c r="P66" s="760"/>
      <c r="Q66" s="735" t="s">
        <v>381</v>
      </c>
      <c r="R66" s="736"/>
      <c r="S66" s="736"/>
      <c r="T66" s="736"/>
      <c r="U66" s="737"/>
      <c r="V66" s="735" t="s">
        <v>382</v>
      </c>
      <c r="W66" s="736"/>
      <c r="X66" s="736"/>
      <c r="Y66" s="736"/>
      <c r="Z66" s="737"/>
      <c r="AA66" s="735" t="s">
        <v>383</v>
      </c>
      <c r="AB66" s="736"/>
      <c r="AC66" s="736"/>
      <c r="AD66" s="736"/>
      <c r="AE66" s="737"/>
      <c r="AF66" s="870" t="s">
        <v>384</v>
      </c>
      <c r="AG66" s="831"/>
      <c r="AH66" s="831"/>
      <c r="AI66" s="831"/>
      <c r="AJ66" s="871"/>
      <c r="AK66" s="735" t="s">
        <v>385</v>
      </c>
      <c r="AL66" s="759"/>
      <c r="AM66" s="759"/>
      <c r="AN66" s="759"/>
      <c r="AO66" s="760"/>
      <c r="AP66" s="735" t="s">
        <v>386</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532</v>
      </c>
      <c r="C68" s="888"/>
      <c r="D68" s="888"/>
      <c r="E68" s="888"/>
      <c r="F68" s="888"/>
      <c r="G68" s="888"/>
      <c r="H68" s="888"/>
      <c r="I68" s="888"/>
      <c r="J68" s="888"/>
      <c r="K68" s="888"/>
      <c r="L68" s="888"/>
      <c r="M68" s="888"/>
      <c r="N68" s="888"/>
      <c r="O68" s="888"/>
      <c r="P68" s="889"/>
      <c r="Q68" s="890">
        <v>311</v>
      </c>
      <c r="R68" s="884"/>
      <c r="S68" s="884"/>
      <c r="T68" s="884"/>
      <c r="U68" s="884"/>
      <c r="V68" s="884">
        <v>293</v>
      </c>
      <c r="W68" s="884"/>
      <c r="X68" s="884"/>
      <c r="Y68" s="884"/>
      <c r="Z68" s="884"/>
      <c r="AA68" s="884">
        <v>18</v>
      </c>
      <c r="AB68" s="884"/>
      <c r="AC68" s="884"/>
      <c r="AD68" s="884"/>
      <c r="AE68" s="884"/>
      <c r="AF68" s="884">
        <v>18</v>
      </c>
      <c r="AG68" s="884"/>
      <c r="AH68" s="884"/>
      <c r="AI68" s="884"/>
      <c r="AJ68" s="884"/>
      <c r="AK68" s="884" t="s">
        <v>541</v>
      </c>
      <c r="AL68" s="884"/>
      <c r="AM68" s="884"/>
      <c r="AN68" s="884"/>
      <c r="AO68" s="884"/>
      <c r="AP68" s="884">
        <v>367</v>
      </c>
      <c r="AQ68" s="884"/>
      <c r="AR68" s="884"/>
      <c r="AS68" s="884"/>
      <c r="AT68" s="884"/>
      <c r="AU68" s="884">
        <v>70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533</v>
      </c>
      <c r="C69" s="892"/>
      <c r="D69" s="892"/>
      <c r="E69" s="892"/>
      <c r="F69" s="892"/>
      <c r="G69" s="892"/>
      <c r="H69" s="892"/>
      <c r="I69" s="892"/>
      <c r="J69" s="892"/>
      <c r="K69" s="892"/>
      <c r="L69" s="892"/>
      <c r="M69" s="892"/>
      <c r="N69" s="892"/>
      <c r="O69" s="892"/>
      <c r="P69" s="893"/>
      <c r="Q69" s="894">
        <v>1997</v>
      </c>
      <c r="R69" s="849"/>
      <c r="S69" s="849"/>
      <c r="T69" s="849"/>
      <c r="U69" s="849"/>
      <c r="V69" s="849">
        <v>1885</v>
      </c>
      <c r="W69" s="849"/>
      <c r="X69" s="849"/>
      <c r="Y69" s="849"/>
      <c r="Z69" s="849"/>
      <c r="AA69" s="849">
        <v>112</v>
      </c>
      <c r="AB69" s="849"/>
      <c r="AC69" s="849"/>
      <c r="AD69" s="849"/>
      <c r="AE69" s="849"/>
      <c r="AF69" s="849">
        <v>112</v>
      </c>
      <c r="AG69" s="849"/>
      <c r="AH69" s="849"/>
      <c r="AI69" s="849"/>
      <c r="AJ69" s="849"/>
      <c r="AK69" s="849" t="s">
        <v>541</v>
      </c>
      <c r="AL69" s="849"/>
      <c r="AM69" s="849"/>
      <c r="AN69" s="849"/>
      <c r="AO69" s="849"/>
      <c r="AP69" s="849">
        <v>3727</v>
      </c>
      <c r="AQ69" s="849"/>
      <c r="AR69" s="849"/>
      <c r="AS69" s="849"/>
      <c r="AT69" s="849"/>
      <c r="AU69" s="849">
        <v>567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534</v>
      </c>
      <c r="C70" s="892"/>
      <c r="D70" s="892"/>
      <c r="E70" s="892"/>
      <c r="F70" s="892"/>
      <c r="G70" s="892"/>
      <c r="H70" s="892"/>
      <c r="I70" s="892"/>
      <c r="J70" s="892"/>
      <c r="K70" s="892"/>
      <c r="L70" s="892"/>
      <c r="M70" s="892"/>
      <c r="N70" s="892"/>
      <c r="O70" s="892"/>
      <c r="P70" s="893"/>
      <c r="Q70" s="894">
        <v>6790</v>
      </c>
      <c r="R70" s="849"/>
      <c r="S70" s="849"/>
      <c r="T70" s="849"/>
      <c r="U70" s="849"/>
      <c r="V70" s="849">
        <v>7060</v>
      </c>
      <c r="W70" s="849"/>
      <c r="X70" s="849"/>
      <c r="Y70" s="849"/>
      <c r="Z70" s="849"/>
      <c r="AA70" s="849">
        <v>-270</v>
      </c>
      <c r="AB70" s="849"/>
      <c r="AC70" s="849"/>
      <c r="AD70" s="849"/>
      <c r="AE70" s="849"/>
      <c r="AF70" s="849">
        <v>228</v>
      </c>
      <c r="AG70" s="849"/>
      <c r="AH70" s="849"/>
      <c r="AI70" s="849"/>
      <c r="AJ70" s="849"/>
      <c r="AK70" s="849" t="s">
        <v>541</v>
      </c>
      <c r="AL70" s="849"/>
      <c r="AM70" s="849"/>
      <c r="AN70" s="849"/>
      <c r="AO70" s="849"/>
      <c r="AP70" s="849">
        <v>10681</v>
      </c>
      <c r="AQ70" s="849"/>
      <c r="AR70" s="849"/>
      <c r="AS70" s="849"/>
      <c r="AT70" s="849"/>
      <c r="AU70" s="849">
        <v>1399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535</v>
      </c>
      <c r="C71" s="892"/>
      <c r="D71" s="892"/>
      <c r="E71" s="892"/>
      <c r="F71" s="892"/>
      <c r="G71" s="892"/>
      <c r="H71" s="892"/>
      <c r="I71" s="892"/>
      <c r="J71" s="892"/>
      <c r="K71" s="892"/>
      <c r="L71" s="892"/>
      <c r="M71" s="892"/>
      <c r="N71" s="892"/>
      <c r="O71" s="892"/>
      <c r="P71" s="893"/>
      <c r="Q71" s="894">
        <v>915</v>
      </c>
      <c r="R71" s="849"/>
      <c r="S71" s="849"/>
      <c r="T71" s="849"/>
      <c r="U71" s="849"/>
      <c r="V71" s="849">
        <v>895</v>
      </c>
      <c r="W71" s="849"/>
      <c r="X71" s="849"/>
      <c r="Y71" s="849"/>
      <c r="Z71" s="849"/>
      <c r="AA71" s="849">
        <v>21</v>
      </c>
      <c r="AB71" s="849"/>
      <c r="AC71" s="849"/>
      <c r="AD71" s="849"/>
      <c r="AE71" s="849"/>
      <c r="AF71" s="849">
        <v>21</v>
      </c>
      <c r="AG71" s="849"/>
      <c r="AH71" s="849"/>
      <c r="AI71" s="849"/>
      <c r="AJ71" s="849"/>
      <c r="AK71" s="849" t="s">
        <v>541</v>
      </c>
      <c r="AL71" s="849"/>
      <c r="AM71" s="849"/>
      <c r="AN71" s="849"/>
      <c r="AO71" s="849"/>
      <c r="AP71" s="849" t="s">
        <v>541</v>
      </c>
      <c r="AQ71" s="849"/>
      <c r="AR71" s="849"/>
      <c r="AS71" s="849"/>
      <c r="AT71" s="849"/>
      <c r="AU71" s="849" t="s">
        <v>541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536</v>
      </c>
      <c r="C72" s="892"/>
      <c r="D72" s="892"/>
      <c r="E72" s="892"/>
      <c r="F72" s="892"/>
      <c r="G72" s="892"/>
      <c r="H72" s="892"/>
      <c r="I72" s="892"/>
      <c r="J72" s="892"/>
      <c r="K72" s="892"/>
      <c r="L72" s="892"/>
      <c r="M72" s="892"/>
      <c r="N72" s="892"/>
      <c r="O72" s="892"/>
      <c r="P72" s="893"/>
      <c r="Q72" s="894">
        <v>434</v>
      </c>
      <c r="R72" s="849"/>
      <c r="S72" s="849"/>
      <c r="T72" s="849"/>
      <c r="U72" s="849"/>
      <c r="V72" s="849">
        <v>280</v>
      </c>
      <c r="W72" s="849"/>
      <c r="X72" s="849"/>
      <c r="Y72" s="849"/>
      <c r="Z72" s="849"/>
      <c r="AA72" s="849">
        <v>155</v>
      </c>
      <c r="AB72" s="849"/>
      <c r="AC72" s="849"/>
      <c r="AD72" s="849"/>
      <c r="AE72" s="849"/>
      <c r="AF72" s="849">
        <v>155</v>
      </c>
      <c r="AG72" s="849"/>
      <c r="AH72" s="849"/>
      <c r="AI72" s="849"/>
      <c r="AJ72" s="849"/>
      <c r="AK72" s="849" t="s">
        <v>541</v>
      </c>
      <c r="AL72" s="849"/>
      <c r="AM72" s="849"/>
      <c r="AN72" s="849"/>
      <c r="AO72" s="849"/>
      <c r="AP72" s="849" t="s">
        <v>541</v>
      </c>
      <c r="AQ72" s="849"/>
      <c r="AR72" s="849"/>
      <c r="AS72" s="849"/>
      <c r="AT72" s="849"/>
      <c r="AU72" s="849" t="s">
        <v>541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537</v>
      </c>
      <c r="C73" s="892"/>
      <c r="D73" s="892"/>
      <c r="E73" s="892"/>
      <c r="F73" s="892"/>
      <c r="G73" s="892"/>
      <c r="H73" s="892"/>
      <c r="I73" s="892"/>
      <c r="J73" s="892"/>
      <c r="K73" s="892"/>
      <c r="L73" s="892"/>
      <c r="M73" s="892"/>
      <c r="N73" s="892"/>
      <c r="O73" s="892"/>
      <c r="P73" s="893"/>
      <c r="Q73" s="894">
        <v>6801</v>
      </c>
      <c r="R73" s="849"/>
      <c r="S73" s="849"/>
      <c r="T73" s="849"/>
      <c r="U73" s="849"/>
      <c r="V73" s="849">
        <v>6682</v>
      </c>
      <c r="W73" s="849"/>
      <c r="X73" s="849"/>
      <c r="Y73" s="849"/>
      <c r="Z73" s="849"/>
      <c r="AA73" s="849">
        <v>118</v>
      </c>
      <c r="AB73" s="849"/>
      <c r="AC73" s="849"/>
      <c r="AD73" s="849"/>
      <c r="AE73" s="849"/>
      <c r="AF73" s="849">
        <v>118</v>
      </c>
      <c r="AG73" s="849"/>
      <c r="AH73" s="849"/>
      <c r="AI73" s="849"/>
      <c r="AJ73" s="849"/>
      <c r="AK73" s="849" t="s">
        <v>541</v>
      </c>
      <c r="AL73" s="849"/>
      <c r="AM73" s="849"/>
      <c r="AN73" s="849"/>
      <c r="AO73" s="849"/>
      <c r="AP73" s="849" t="s">
        <v>541</v>
      </c>
      <c r="AQ73" s="849"/>
      <c r="AR73" s="849"/>
      <c r="AS73" s="849"/>
      <c r="AT73" s="849"/>
      <c r="AU73" s="849" t="s">
        <v>541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538</v>
      </c>
      <c r="C74" s="892"/>
      <c r="D74" s="892"/>
      <c r="E74" s="892"/>
      <c r="F74" s="892"/>
      <c r="G74" s="892"/>
      <c r="H74" s="892"/>
      <c r="I74" s="892"/>
      <c r="J74" s="892"/>
      <c r="K74" s="892"/>
      <c r="L74" s="892"/>
      <c r="M74" s="892"/>
      <c r="N74" s="892"/>
      <c r="O74" s="892"/>
      <c r="P74" s="893"/>
      <c r="Q74" s="894">
        <v>5</v>
      </c>
      <c r="R74" s="849"/>
      <c r="S74" s="849"/>
      <c r="T74" s="849"/>
      <c r="U74" s="849"/>
      <c r="V74" s="849">
        <v>3</v>
      </c>
      <c r="W74" s="849"/>
      <c r="X74" s="849"/>
      <c r="Y74" s="849"/>
      <c r="Z74" s="849"/>
      <c r="AA74" s="849">
        <v>2</v>
      </c>
      <c r="AB74" s="849"/>
      <c r="AC74" s="849"/>
      <c r="AD74" s="849"/>
      <c r="AE74" s="849"/>
      <c r="AF74" s="849">
        <v>2</v>
      </c>
      <c r="AG74" s="849"/>
      <c r="AH74" s="849"/>
      <c r="AI74" s="849"/>
      <c r="AJ74" s="849"/>
      <c r="AK74" s="849" t="s">
        <v>541</v>
      </c>
      <c r="AL74" s="849"/>
      <c r="AM74" s="849"/>
      <c r="AN74" s="849"/>
      <c r="AO74" s="849"/>
      <c r="AP74" s="849" t="s">
        <v>541</v>
      </c>
      <c r="AQ74" s="849"/>
      <c r="AR74" s="849"/>
      <c r="AS74" s="849"/>
      <c r="AT74" s="849"/>
      <c r="AU74" s="849" t="s">
        <v>541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539</v>
      </c>
      <c r="C75" s="892"/>
      <c r="D75" s="892"/>
      <c r="E75" s="892"/>
      <c r="F75" s="892"/>
      <c r="G75" s="892"/>
      <c r="H75" s="892"/>
      <c r="I75" s="892"/>
      <c r="J75" s="892"/>
      <c r="K75" s="892"/>
      <c r="L75" s="892"/>
      <c r="M75" s="892"/>
      <c r="N75" s="892"/>
      <c r="O75" s="892"/>
      <c r="P75" s="893"/>
      <c r="Q75" s="897">
        <v>4796</v>
      </c>
      <c r="R75" s="898"/>
      <c r="S75" s="898"/>
      <c r="T75" s="898"/>
      <c r="U75" s="848"/>
      <c r="V75" s="899">
        <v>4735</v>
      </c>
      <c r="W75" s="898"/>
      <c r="X75" s="898"/>
      <c r="Y75" s="898"/>
      <c r="Z75" s="848"/>
      <c r="AA75" s="899">
        <v>61</v>
      </c>
      <c r="AB75" s="898"/>
      <c r="AC75" s="898"/>
      <c r="AD75" s="898"/>
      <c r="AE75" s="848"/>
      <c r="AF75" s="899">
        <v>61</v>
      </c>
      <c r="AG75" s="898"/>
      <c r="AH75" s="898"/>
      <c r="AI75" s="898"/>
      <c r="AJ75" s="848"/>
      <c r="AK75" s="899">
        <v>769</v>
      </c>
      <c r="AL75" s="898"/>
      <c r="AM75" s="898"/>
      <c r="AN75" s="898"/>
      <c r="AO75" s="848"/>
      <c r="AP75" s="899" t="s">
        <v>477</v>
      </c>
      <c r="AQ75" s="898"/>
      <c r="AR75" s="898"/>
      <c r="AS75" s="898"/>
      <c r="AT75" s="848"/>
      <c r="AU75" s="899" t="s">
        <v>477</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1269458</v>
      </c>
      <c r="R76" s="898"/>
      <c r="S76" s="898"/>
      <c r="T76" s="898"/>
      <c r="U76" s="848"/>
      <c r="V76" s="899">
        <v>1236628</v>
      </c>
      <c r="W76" s="898"/>
      <c r="X76" s="898"/>
      <c r="Y76" s="898"/>
      <c r="Z76" s="848"/>
      <c r="AA76" s="899">
        <v>32831</v>
      </c>
      <c r="AB76" s="898"/>
      <c r="AC76" s="898"/>
      <c r="AD76" s="898"/>
      <c r="AE76" s="848"/>
      <c r="AF76" s="899">
        <v>32831</v>
      </c>
      <c r="AG76" s="898"/>
      <c r="AH76" s="898"/>
      <c r="AI76" s="898"/>
      <c r="AJ76" s="848"/>
      <c r="AK76" s="899">
        <v>10482</v>
      </c>
      <c r="AL76" s="898"/>
      <c r="AM76" s="898"/>
      <c r="AN76" s="898"/>
      <c r="AO76" s="848"/>
      <c r="AP76" s="899" t="s">
        <v>477</v>
      </c>
      <c r="AQ76" s="898"/>
      <c r="AR76" s="898"/>
      <c r="AS76" s="898"/>
      <c r="AT76" s="848"/>
      <c r="AU76" s="899" t="s">
        <v>477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284</v>
      </c>
      <c r="AG109" s="913"/>
      <c r="AH109" s="913"/>
      <c r="AI109" s="913"/>
      <c r="AJ109" s="914"/>
      <c r="AK109" s="912" t="s">
        <v>283</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284</v>
      </c>
      <c r="BW109" s="913"/>
      <c r="BX109" s="913"/>
      <c r="BY109" s="913"/>
      <c r="BZ109" s="914"/>
      <c r="CA109" s="912" t="s">
        <v>283</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284</v>
      </c>
      <c r="DM109" s="913"/>
      <c r="DN109" s="913"/>
      <c r="DO109" s="913"/>
      <c r="DP109" s="914"/>
      <c r="DQ109" s="912" t="s">
        <v>283</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664261</v>
      </c>
      <c r="AB110" s="920"/>
      <c r="AC110" s="920"/>
      <c r="AD110" s="920"/>
      <c r="AE110" s="921"/>
      <c r="AF110" s="922">
        <v>612921</v>
      </c>
      <c r="AG110" s="920"/>
      <c r="AH110" s="920"/>
      <c r="AI110" s="920"/>
      <c r="AJ110" s="921"/>
      <c r="AK110" s="922">
        <v>561687</v>
      </c>
      <c r="AL110" s="920"/>
      <c r="AM110" s="920"/>
      <c r="AN110" s="920"/>
      <c r="AO110" s="921"/>
      <c r="AP110" s="923">
        <v>15.5</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6163473</v>
      </c>
      <c r="BR110" s="957"/>
      <c r="BS110" s="957"/>
      <c r="BT110" s="957"/>
      <c r="BU110" s="957"/>
      <c r="BV110" s="957">
        <v>6066980</v>
      </c>
      <c r="BW110" s="957"/>
      <c r="BX110" s="957"/>
      <c r="BY110" s="957"/>
      <c r="BZ110" s="957"/>
      <c r="CA110" s="957">
        <v>6004852</v>
      </c>
      <c r="CB110" s="957"/>
      <c r="CC110" s="957"/>
      <c r="CD110" s="957"/>
      <c r="CE110" s="957"/>
      <c r="CF110" s="971">
        <v>165.9</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329403</v>
      </c>
      <c r="BR111" s="950"/>
      <c r="BS111" s="950"/>
      <c r="BT111" s="950"/>
      <c r="BU111" s="950"/>
      <c r="BV111" s="950">
        <v>218450</v>
      </c>
      <c r="BW111" s="950"/>
      <c r="BX111" s="950"/>
      <c r="BY111" s="950"/>
      <c r="BZ111" s="950"/>
      <c r="CA111" s="950">
        <v>121522</v>
      </c>
      <c r="CB111" s="950"/>
      <c r="CC111" s="950"/>
      <c r="CD111" s="950"/>
      <c r="CE111" s="950"/>
      <c r="CF111" s="944">
        <v>3.4</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405</v>
      </c>
      <c r="AB112" s="989"/>
      <c r="AC112" s="989"/>
      <c r="AD112" s="989"/>
      <c r="AE112" s="990"/>
      <c r="AF112" s="991" t="s">
        <v>405</v>
      </c>
      <c r="AG112" s="989"/>
      <c r="AH112" s="989"/>
      <c r="AI112" s="989"/>
      <c r="AJ112" s="990"/>
      <c r="AK112" s="991" t="s">
        <v>405</v>
      </c>
      <c r="AL112" s="989"/>
      <c r="AM112" s="989"/>
      <c r="AN112" s="989"/>
      <c r="AO112" s="990"/>
      <c r="AP112" s="992" t="s">
        <v>405</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3498077</v>
      </c>
      <c r="BR112" s="950"/>
      <c r="BS112" s="950"/>
      <c r="BT112" s="950"/>
      <c r="BU112" s="950"/>
      <c r="BV112" s="950">
        <v>3345782</v>
      </c>
      <c r="BW112" s="950"/>
      <c r="BX112" s="950"/>
      <c r="BY112" s="950"/>
      <c r="BZ112" s="950"/>
      <c r="CA112" s="950">
        <v>3195741</v>
      </c>
      <c r="CB112" s="950"/>
      <c r="CC112" s="950"/>
      <c r="CD112" s="950"/>
      <c r="CE112" s="950"/>
      <c r="CF112" s="944">
        <v>88.3</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405</v>
      </c>
      <c r="DH112" s="950"/>
      <c r="DI112" s="950"/>
      <c r="DJ112" s="950"/>
      <c r="DK112" s="950"/>
      <c r="DL112" s="950" t="s">
        <v>405</v>
      </c>
      <c r="DM112" s="950"/>
      <c r="DN112" s="950"/>
      <c r="DO112" s="950"/>
      <c r="DP112" s="950"/>
      <c r="DQ112" s="950" t="s">
        <v>405</v>
      </c>
      <c r="DR112" s="950"/>
      <c r="DS112" s="950"/>
      <c r="DT112" s="950"/>
      <c r="DU112" s="950"/>
      <c r="DV112" s="951" t="s">
        <v>405</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316936</v>
      </c>
      <c r="AB113" s="964"/>
      <c r="AC113" s="964"/>
      <c r="AD113" s="964"/>
      <c r="AE113" s="965"/>
      <c r="AF113" s="966">
        <v>331079</v>
      </c>
      <c r="AG113" s="964"/>
      <c r="AH113" s="964"/>
      <c r="AI113" s="964"/>
      <c r="AJ113" s="965"/>
      <c r="AK113" s="966">
        <v>356778</v>
      </c>
      <c r="AL113" s="964"/>
      <c r="AM113" s="964"/>
      <c r="AN113" s="964"/>
      <c r="AO113" s="965"/>
      <c r="AP113" s="967">
        <v>9.9</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v>2043788</v>
      </c>
      <c r="BR113" s="950"/>
      <c r="BS113" s="950"/>
      <c r="BT113" s="950"/>
      <c r="BU113" s="950"/>
      <c r="BV113" s="950">
        <v>2058618</v>
      </c>
      <c r="BW113" s="950"/>
      <c r="BX113" s="950"/>
      <c r="BY113" s="950"/>
      <c r="BZ113" s="950"/>
      <c r="CA113" s="950">
        <v>2035463</v>
      </c>
      <c r="CB113" s="950"/>
      <c r="CC113" s="950"/>
      <c r="CD113" s="950"/>
      <c r="CE113" s="950"/>
      <c r="CF113" s="944">
        <v>56.3</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405</v>
      </c>
      <c r="DH113" s="989"/>
      <c r="DI113" s="989"/>
      <c r="DJ113" s="989"/>
      <c r="DK113" s="990"/>
      <c r="DL113" s="991" t="s">
        <v>405</v>
      </c>
      <c r="DM113" s="989"/>
      <c r="DN113" s="989"/>
      <c r="DO113" s="989"/>
      <c r="DP113" s="990"/>
      <c r="DQ113" s="991" t="s">
        <v>405</v>
      </c>
      <c r="DR113" s="989"/>
      <c r="DS113" s="989"/>
      <c r="DT113" s="989"/>
      <c r="DU113" s="990"/>
      <c r="DV113" s="992" t="s">
        <v>405</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90580</v>
      </c>
      <c r="AB114" s="989"/>
      <c r="AC114" s="989"/>
      <c r="AD114" s="989"/>
      <c r="AE114" s="990"/>
      <c r="AF114" s="991">
        <v>89701</v>
      </c>
      <c r="AG114" s="989"/>
      <c r="AH114" s="989"/>
      <c r="AI114" s="989"/>
      <c r="AJ114" s="990"/>
      <c r="AK114" s="991">
        <v>116658</v>
      </c>
      <c r="AL114" s="989"/>
      <c r="AM114" s="989"/>
      <c r="AN114" s="989"/>
      <c r="AO114" s="990"/>
      <c r="AP114" s="992">
        <v>3.2</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832678</v>
      </c>
      <c r="BR114" s="950"/>
      <c r="BS114" s="950"/>
      <c r="BT114" s="950"/>
      <c r="BU114" s="950"/>
      <c r="BV114" s="950">
        <v>832740</v>
      </c>
      <c r="BW114" s="950"/>
      <c r="BX114" s="950"/>
      <c r="BY114" s="950"/>
      <c r="BZ114" s="950"/>
      <c r="CA114" s="950">
        <v>725849</v>
      </c>
      <c r="CB114" s="950"/>
      <c r="CC114" s="950"/>
      <c r="CD114" s="950"/>
      <c r="CE114" s="950"/>
      <c r="CF114" s="944">
        <v>20.100000000000001</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405</v>
      </c>
      <c r="DH114" s="989"/>
      <c r="DI114" s="989"/>
      <c r="DJ114" s="989"/>
      <c r="DK114" s="990"/>
      <c r="DL114" s="991" t="s">
        <v>405</v>
      </c>
      <c r="DM114" s="989"/>
      <c r="DN114" s="989"/>
      <c r="DO114" s="989"/>
      <c r="DP114" s="990"/>
      <c r="DQ114" s="991" t="s">
        <v>405</v>
      </c>
      <c r="DR114" s="989"/>
      <c r="DS114" s="989"/>
      <c r="DT114" s="989"/>
      <c r="DU114" s="990"/>
      <c r="DV114" s="992" t="s">
        <v>405</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1846</v>
      </c>
      <c r="AB115" s="964"/>
      <c r="AC115" s="964"/>
      <c r="AD115" s="964"/>
      <c r="AE115" s="965"/>
      <c r="AF115" s="966">
        <v>223</v>
      </c>
      <c r="AG115" s="964"/>
      <c r="AH115" s="964"/>
      <c r="AI115" s="964"/>
      <c r="AJ115" s="965"/>
      <c r="AK115" s="966">
        <v>33</v>
      </c>
      <c r="AL115" s="964"/>
      <c r="AM115" s="964"/>
      <c r="AN115" s="964"/>
      <c r="AO115" s="965"/>
      <c r="AP115" s="967">
        <v>0</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t="s">
        <v>405</v>
      </c>
      <c r="BR115" s="950"/>
      <c r="BS115" s="950"/>
      <c r="BT115" s="950"/>
      <c r="BU115" s="950"/>
      <c r="BV115" s="950" t="s">
        <v>405</v>
      </c>
      <c r="BW115" s="950"/>
      <c r="BX115" s="950"/>
      <c r="BY115" s="950"/>
      <c r="BZ115" s="950"/>
      <c r="CA115" s="950" t="s">
        <v>405</v>
      </c>
      <c r="CB115" s="950"/>
      <c r="CC115" s="950"/>
      <c r="CD115" s="950"/>
      <c r="CE115" s="950"/>
      <c r="CF115" s="944" t="s">
        <v>405</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329403</v>
      </c>
      <c r="DH115" s="989"/>
      <c r="DI115" s="989"/>
      <c r="DJ115" s="989"/>
      <c r="DK115" s="990"/>
      <c r="DL115" s="991">
        <v>218450</v>
      </c>
      <c r="DM115" s="989"/>
      <c r="DN115" s="989"/>
      <c r="DO115" s="989"/>
      <c r="DP115" s="990"/>
      <c r="DQ115" s="991">
        <v>121522</v>
      </c>
      <c r="DR115" s="989"/>
      <c r="DS115" s="989"/>
      <c r="DT115" s="989"/>
      <c r="DU115" s="990"/>
      <c r="DV115" s="992">
        <v>3.4</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405</v>
      </c>
      <c r="AB116" s="989"/>
      <c r="AC116" s="989"/>
      <c r="AD116" s="989"/>
      <c r="AE116" s="990"/>
      <c r="AF116" s="991" t="s">
        <v>405</v>
      </c>
      <c r="AG116" s="989"/>
      <c r="AH116" s="989"/>
      <c r="AI116" s="989"/>
      <c r="AJ116" s="990"/>
      <c r="AK116" s="991" t="s">
        <v>405</v>
      </c>
      <c r="AL116" s="989"/>
      <c r="AM116" s="989"/>
      <c r="AN116" s="989"/>
      <c r="AO116" s="990"/>
      <c r="AP116" s="992" t="s">
        <v>405</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405</v>
      </c>
      <c r="BR116" s="950"/>
      <c r="BS116" s="950"/>
      <c r="BT116" s="950"/>
      <c r="BU116" s="950"/>
      <c r="BV116" s="950" t="s">
        <v>405</v>
      </c>
      <c r="BW116" s="950"/>
      <c r="BX116" s="950"/>
      <c r="BY116" s="950"/>
      <c r="BZ116" s="950"/>
      <c r="CA116" s="950" t="s">
        <v>405</v>
      </c>
      <c r="CB116" s="950"/>
      <c r="CC116" s="950"/>
      <c r="CD116" s="950"/>
      <c r="CE116" s="950"/>
      <c r="CF116" s="944" t="s">
        <v>405</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405</v>
      </c>
      <c r="DH116" s="989"/>
      <c r="DI116" s="989"/>
      <c r="DJ116" s="989"/>
      <c r="DK116" s="990"/>
      <c r="DL116" s="991" t="s">
        <v>405</v>
      </c>
      <c r="DM116" s="989"/>
      <c r="DN116" s="989"/>
      <c r="DO116" s="989"/>
      <c r="DP116" s="990"/>
      <c r="DQ116" s="991" t="s">
        <v>405</v>
      </c>
      <c r="DR116" s="989"/>
      <c r="DS116" s="989"/>
      <c r="DT116" s="989"/>
      <c r="DU116" s="990"/>
      <c r="DV116" s="992" t="s">
        <v>405</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1073623</v>
      </c>
      <c r="AB117" s="996"/>
      <c r="AC117" s="996"/>
      <c r="AD117" s="996"/>
      <c r="AE117" s="997"/>
      <c r="AF117" s="995">
        <v>1033924</v>
      </c>
      <c r="AG117" s="996"/>
      <c r="AH117" s="996"/>
      <c r="AI117" s="996"/>
      <c r="AJ117" s="997"/>
      <c r="AK117" s="995">
        <v>1035156</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405</v>
      </c>
      <c r="BR117" s="1016"/>
      <c r="BS117" s="1016"/>
      <c r="BT117" s="1016"/>
      <c r="BU117" s="1016"/>
      <c r="BV117" s="1016" t="s">
        <v>405</v>
      </c>
      <c r="BW117" s="1016"/>
      <c r="BX117" s="1016"/>
      <c r="BY117" s="1016"/>
      <c r="BZ117" s="1016"/>
      <c r="CA117" s="1016" t="s">
        <v>405</v>
      </c>
      <c r="CB117" s="1016"/>
      <c r="CC117" s="1016"/>
      <c r="CD117" s="1016"/>
      <c r="CE117" s="1016"/>
      <c r="CF117" s="944" t="s">
        <v>405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405</v>
      </c>
      <c r="DH117" s="989"/>
      <c r="DI117" s="989"/>
      <c r="DJ117" s="989"/>
      <c r="DK117" s="990"/>
      <c r="DL117" s="991" t="s">
        <v>405</v>
      </c>
      <c r="DM117" s="989"/>
      <c r="DN117" s="989"/>
      <c r="DO117" s="989"/>
      <c r="DP117" s="990"/>
      <c r="DQ117" s="991" t="s">
        <v>405</v>
      </c>
      <c r="DR117" s="989"/>
      <c r="DS117" s="989"/>
      <c r="DT117" s="989"/>
      <c r="DU117" s="990"/>
      <c r="DV117" s="992" t="s">
        <v>405</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284</v>
      </c>
      <c r="AG118" s="913"/>
      <c r="AH118" s="913"/>
      <c r="AI118" s="913"/>
      <c r="AJ118" s="914"/>
      <c r="AK118" s="912" t="s">
        <v>283</v>
      </c>
      <c r="AL118" s="913"/>
      <c r="AM118" s="913"/>
      <c r="AN118" s="913"/>
      <c r="AO118" s="914"/>
      <c r="AP118" s="1020" t="s">
        <v>398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427</v>
      </c>
      <c r="BP118" s="1024"/>
      <c r="BQ118" s="1015">
        <v>12867419</v>
      </c>
      <c r="BR118" s="1016"/>
      <c r="BS118" s="1016"/>
      <c r="BT118" s="1016"/>
      <c r="BU118" s="1016"/>
      <c r="BV118" s="1016">
        <v>12522570</v>
      </c>
      <c r="BW118" s="1016"/>
      <c r="BX118" s="1016"/>
      <c r="BY118" s="1016"/>
      <c r="BZ118" s="1016"/>
      <c r="CA118" s="1016">
        <v>12083427</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1848869</v>
      </c>
      <c r="BR119" s="957"/>
      <c r="BS119" s="957"/>
      <c r="BT119" s="957"/>
      <c r="BU119" s="957"/>
      <c r="BV119" s="957">
        <v>1726785</v>
      </c>
      <c r="BW119" s="957"/>
      <c r="BX119" s="957"/>
      <c r="BY119" s="957"/>
      <c r="BZ119" s="957"/>
      <c r="CA119" s="957">
        <v>1951877</v>
      </c>
      <c r="CB119" s="957"/>
      <c r="CC119" s="957"/>
      <c r="CD119" s="957"/>
      <c r="CE119" s="957"/>
      <c r="CF119" s="971">
        <v>53.9</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2184199</v>
      </c>
      <c r="BR120" s="950"/>
      <c r="BS120" s="950"/>
      <c r="BT120" s="950"/>
      <c r="BU120" s="950"/>
      <c r="BV120" s="950">
        <v>2078264</v>
      </c>
      <c r="BW120" s="950"/>
      <c r="BX120" s="950"/>
      <c r="BY120" s="950"/>
      <c r="BZ120" s="950"/>
      <c r="CA120" s="950">
        <v>1939084</v>
      </c>
      <c r="CB120" s="950"/>
      <c r="CC120" s="950"/>
      <c r="CD120" s="950"/>
      <c r="CE120" s="950"/>
      <c r="CF120" s="944">
        <v>53.6</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3498077</v>
      </c>
      <c r="DH120" s="957"/>
      <c r="DI120" s="957"/>
      <c r="DJ120" s="957"/>
      <c r="DK120" s="957"/>
      <c r="DL120" s="957">
        <v>3345782</v>
      </c>
      <c r="DM120" s="957"/>
      <c r="DN120" s="957"/>
      <c r="DO120" s="957"/>
      <c r="DP120" s="957"/>
      <c r="DQ120" s="957">
        <v>3195741</v>
      </c>
      <c r="DR120" s="957"/>
      <c r="DS120" s="957"/>
      <c r="DT120" s="957"/>
      <c r="DU120" s="957"/>
      <c r="DV120" s="958">
        <v>88.3</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7935758</v>
      </c>
      <c r="BR121" s="1016"/>
      <c r="BS121" s="1016"/>
      <c r="BT121" s="1016"/>
      <c r="BU121" s="1016"/>
      <c r="BV121" s="1016">
        <v>7848141</v>
      </c>
      <c r="BW121" s="1016"/>
      <c r="BX121" s="1016"/>
      <c r="BY121" s="1016"/>
      <c r="BZ121" s="1016"/>
      <c r="CA121" s="1016">
        <v>7791655</v>
      </c>
      <c r="CB121" s="1016"/>
      <c r="CC121" s="1016"/>
      <c r="CD121" s="1016"/>
      <c r="CE121" s="1016"/>
      <c r="CF121" s="1054">
        <v>215.3</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437</v>
      </c>
      <c r="BP122" s="1024"/>
      <c r="BQ122" s="1064">
        <v>11968826</v>
      </c>
      <c r="BR122" s="1065"/>
      <c r="BS122" s="1065"/>
      <c r="BT122" s="1065"/>
      <c r="BU122" s="1065"/>
      <c r="BV122" s="1065">
        <v>11653190</v>
      </c>
      <c r="BW122" s="1065"/>
      <c r="BX122" s="1065"/>
      <c r="BY122" s="1065"/>
      <c r="BZ122" s="1065"/>
      <c r="CA122" s="1065">
        <v>11682616</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25.5</v>
      </c>
      <c r="BR123" s="1057"/>
      <c r="BS123" s="1057"/>
      <c r="BT123" s="1057"/>
      <c r="BU123" s="1057"/>
      <c r="BV123" s="1057">
        <v>24.6</v>
      </c>
      <c r="BW123" s="1057"/>
      <c r="BX123" s="1057"/>
      <c r="BY123" s="1057"/>
      <c r="BZ123" s="1057"/>
      <c r="CA123" s="1057">
        <v>11</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1846</v>
      </c>
      <c r="AB126" s="989"/>
      <c r="AC126" s="989"/>
      <c r="AD126" s="989"/>
      <c r="AE126" s="990"/>
      <c r="AF126" s="991">
        <v>223</v>
      </c>
      <c r="AG126" s="989"/>
      <c r="AH126" s="989"/>
      <c r="AI126" s="989"/>
      <c r="AJ126" s="990"/>
      <c r="AK126" s="991">
        <v>33</v>
      </c>
      <c r="AL126" s="989"/>
      <c r="AM126" s="989"/>
      <c r="AN126" s="989"/>
      <c r="AO126" s="990"/>
      <c r="AP126" s="992">
        <v>0</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449</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451</v>
      </c>
      <c r="DH127" s="1078"/>
      <c r="DI127" s="1078"/>
      <c r="DJ127" s="1078"/>
      <c r="DK127" s="1078"/>
      <c r="DL127" s="1078" t="s">
        <v>452</v>
      </c>
      <c r="DM127" s="1078"/>
      <c r="DN127" s="1078"/>
      <c r="DO127" s="1078"/>
      <c r="DP127" s="1078"/>
      <c r="DQ127" s="1078" t="s">
        <v>452</v>
      </c>
      <c r="DR127" s="1078"/>
      <c r="DS127" s="1078"/>
      <c r="DT127" s="1078"/>
      <c r="DU127" s="1078"/>
      <c r="DV127" s="1079" t="s">
        <v>452</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199591</v>
      </c>
      <c r="AB128" s="1120"/>
      <c r="AC128" s="1120"/>
      <c r="AD128" s="1120"/>
      <c r="AE128" s="1121"/>
      <c r="AF128" s="1122">
        <v>199045</v>
      </c>
      <c r="AG128" s="1120"/>
      <c r="AH128" s="1120"/>
      <c r="AI128" s="1120"/>
      <c r="AJ128" s="1121"/>
      <c r="AK128" s="1122">
        <v>184103</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439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4125638</v>
      </c>
      <c r="AB129" s="989"/>
      <c r="AC129" s="989"/>
      <c r="AD129" s="989"/>
      <c r="AE129" s="990"/>
      <c r="AF129" s="991">
        <v>4133318</v>
      </c>
      <c r="AG129" s="989"/>
      <c r="AH129" s="989"/>
      <c r="AI129" s="989"/>
      <c r="AJ129" s="990"/>
      <c r="AK129" s="991">
        <v>4215430</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6.9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608341</v>
      </c>
      <c r="AB130" s="989"/>
      <c r="AC130" s="989"/>
      <c r="AD130" s="989"/>
      <c r="AE130" s="990"/>
      <c r="AF130" s="991">
        <v>612427</v>
      </c>
      <c r="AG130" s="989"/>
      <c r="AH130" s="989"/>
      <c r="AI130" s="989"/>
      <c r="AJ130" s="990"/>
      <c r="AK130" s="991">
        <v>596930</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v>11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3517297</v>
      </c>
      <c r="AB131" s="1028"/>
      <c r="AC131" s="1028"/>
      <c r="AD131" s="1028"/>
      <c r="AE131" s="1029"/>
      <c r="AF131" s="1030">
        <v>3520891</v>
      </c>
      <c r="AG131" s="1028"/>
      <c r="AH131" s="1028"/>
      <c r="AI131" s="1028"/>
      <c r="AJ131" s="1029"/>
      <c r="AK131" s="1030">
        <v>3618500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7.5538403499999998</v>
      </c>
      <c r="AB132" s="1134"/>
      <c r="AC132" s="1134"/>
      <c r="AD132" s="1134"/>
      <c r="AE132" s="1135"/>
      <c r="AF132" s="1136">
        <v>6.3180598320000003</v>
      </c>
      <c r="AG132" s="1134"/>
      <c r="AH132" s="1134"/>
      <c r="AI132" s="1134"/>
      <c r="AJ132" s="1135"/>
      <c r="AK132" s="1136">
        <v>7.0228824100000002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7.2</v>
      </c>
      <c r="AB133" s="1141"/>
      <c r="AC133" s="1141"/>
      <c r="AD133" s="1141"/>
      <c r="AE133" s="1142"/>
      <c r="AF133" s="1140">
        <v>7</v>
      </c>
      <c r="AG133" s="1141"/>
      <c r="AH133" s="1141"/>
      <c r="AI133" s="1141"/>
      <c r="AJ133" s="1142"/>
      <c r="AK133" s="1140">
        <v>6.9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1393010</v>
      </c>
      <c r="L9" s="264">
        <v>81845</v>
      </c>
      <c r="M9" s="265">
        <v>80077</v>
      </c>
      <c r="N9" s="266">
        <v>2.2000000000000002</v>
      </c>
    </row>
    <row r="10" spans="1:16">
      <c r="A10" s="248"/>
      <c r="B10" s="244"/>
      <c r="C10" s="244"/>
      <c r="D10" s="244"/>
      <c r="E10" s="244"/>
      <c r="F10" s="244"/>
      <c r="G10" s="1149" t="s">
        <v>473</v>
      </c>
      <c r="H10" s="1150"/>
      <c r="I10" s="1150"/>
      <c r="J10" s="1151"/>
      <c r="K10" s="267">
        <v>111550</v>
      </c>
      <c r="L10" s="268">
        <v>6554</v>
      </c>
      <c r="M10" s="269">
        <v>7955</v>
      </c>
      <c r="N10" s="270">
        <v>-17.600000000000001</v>
      </c>
    </row>
    <row r="11" spans="1:16" ht="13.5" customHeight="1">
      <c r="A11" s="248"/>
      <c r="B11" s="244"/>
      <c r="C11" s="244"/>
      <c r="D11" s="244"/>
      <c r="E11" s="244"/>
      <c r="F11" s="244"/>
      <c r="G11" s="1149" t="s">
        <v>474</v>
      </c>
      <c r="H11" s="1150"/>
      <c r="I11" s="1150"/>
      <c r="J11" s="1151"/>
      <c r="K11" s="267">
        <v>34362</v>
      </c>
      <c r="L11" s="268">
        <v>2019</v>
      </c>
      <c r="M11" s="269">
        <v>10951</v>
      </c>
      <c r="N11" s="270">
        <v>-81.599999999999994</v>
      </c>
    </row>
    <row r="12" spans="1:16" ht="13.5" customHeight="1">
      <c r="A12" s="248"/>
      <c r="B12" s="244"/>
      <c r="C12" s="244"/>
      <c r="D12" s="244"/>
      <c r="E12" s="244"/>
      <c r="F12" s="244"/>
      <c r="G12" s="1149" t="s">
        <v>475</v>
      </c>
      <c r="H12" s="1150"/>
      <c r="I12" s="1150"/>
      <c r="J12" s="1151"/>
      <c r="K12" s="267">
        <v>59190</v>
      </c>
      <c r="L12" s="268">
        <v>3478</v>
      </c>
      <c r="M12" s="269">
        <v>416</v>
      </c>
      <c r="N12" s="270">
        <v>736.1</v>
      </c>
    </row>
    <row r="13" spans="1:16" ht="13.5" customHeight="1">
      <c r="A13" s="248"/>
      <c r="B13" s="244"/>
      <c r="C13" s="244"/>
      <c r="D13" s="244"/>
      <c r="E13" s="244"/>
      <c r="F13" s="244"/>
      <c r="G13" s="1149" t="s">
        <v>476</v>
      </c>
      <c r="H13" s="1150"/>
      <c r="I13" s="1150"/>
      <c r="J13" s="1151"/>
      <c r="K13" s="267" t="s">
        <v>477</v>
      </c>
      <c r="L13" s="268" t="s">
        <v>477</v>
      </c>
      <c r="M13" s="269" t="s">
        <v>477</v>
      </c>
      <c r="N13" s="270" t="s">
        <v>477</v>
      </c>
    </row>
    <row r="14" spans="1:16" ht="13.5" customHeight="1">
      <c r="A14" s="248"/>
      <c r="B14" s="244"/>
      <c r="C14" s="244"/>
      <c r="D14" s="244"/>
      <c r="E14" s="244"/>
      <c r="F14" s="244"/>
      <c r="G14" s="1149" t="s">
        <v>478</v>
      </c>
      <c r="H14" s="1150"/>
      <c r="I14" s="1150"/>
      <c r="J14" s="1151"/>
      <c r="K14" s="267">
        <v>87913</v>
      </c>
      <c r="L14" s="268">
        <v>5165</v>
      </c>
      <c r="M14" s="269">
        <v>3811</v>
      </c>
      <c r="N14" s="270">
        <v>35.5</v>
      </c>
    </row>
    <row r="15" spans="1:16" ht="13.5" customHeight="1">
      <c r="A15" s="248"/>
      <c r="B15" s="244"/>
      <c r="C15" s="244"/>
      <c r="D15" s="244"/>
      <c r="E15" s="244"/>
      <c r="F15" s="244"/>
      <c r="G15" s="1149" t="s">
        <v>479</v>
      </c>
      <c r="H15" s="1150"/>
      <c r="I15" s="1150"/>
      <c r="J15" s="1151"/>
      <c r="K15" s="267">
        <v>14785</v>
      </c>
      <c r="L15" s="268">
        <v>869</v>
      </c>
      <c r="M15" s="269">
        <v>1566</v>
      </c>
      <c r="N15" s="270">
        <v>-44.5</v>
      </c>
    </row>
    <row r="16" spans="1:16">
      <c r="A16" s="248"/>
      <c r="B16" s="244"/>
      <c r="C16" s="244"/>
      <c r="D16" s="244"/>
      <c r="E16" s="244"/>
      <c r="F16" s="244"/>
      <c r="G16" s="1152" t="s">
        <v>480</v>
      </c>
      <c r="H16" s="1153"/>
      <c r="I16" s="1153"/>
      <c r="J16" s="1154"/>
      <c r="K16" s="268">
        <v>-118112</v>
      </c>
      <c r="L16" s="268">
        <v>-6940</v>
      </c>
      <c r="M16" s="269">
        <v>-8208</v>
      </c>
      <c r="N16" s="270">
        <v>-15.4</v>
      </c>
    </row>
    <row r="17" spans="1:16">
      <c r="A17" s="248"/>
      <c r="B17" s="244"/>
      <c r="C17" s="244"/>
      <c r="D17" s="244"/>
      <c r="E17" s="244"/>
      <c r="F17" s="244"/>
      <c r="G17" s="1152" t="s">
        <v>167</v>
      </c>
      <c r="H17" s="1153"/>
      <c r="I17" s="1153"/>
      <c r="J17" s="1154"/>
      <c r="K17" s="268">
        <v>1582698</v>
      </c>
      <c r="L17" s="268">
        <v>92990</v>
      </c>
      <c r="M17" s="269">
        <v>96567</v>
      </c>
      <c r="N17" s="270">
        <v>-3.7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8.17</v>
      </c>
      <c r="L21" s="281">
        <v>8.9</v>
      </c>
      <c r="M21" s="282">
        <v>-0.73</v>
      </c>
      <c r="N21" s="249"/>
      <c r="O21" s="283"/>
      <c r="P21" s="279"/>
    </row>
    <row r="22" spans="1:16" s="284" customFormat="1">
      <c r="A22" s="279"/>
      <c r="B22" s="249"/>
      <c r="C22" s="249"/>
      <c r="D22" s="249"/>
      <c r="E22" s="249"/>
      <c r="F22" s="249"/>
      <c r="G22" s="1144" t="s">
        <v>486</v>
      </c>
      <c r="H22" s="1145"/>
      <c r="I22" s="1145"/>
      <c r="J22" s="1146"/>
      <c r="K22" s="285">
        <v>97</v>
      </c>
      <c r="L22" s="286">
        <v>97.4</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561687</v>
      </c>
      <c r="L32" s="294">
        <v>33002</v>
      </c>
      <c r="M32" s="295">
        <v>47101</v>
      </c>
      <c r="N32" s="296">
        <v>-29.9</v>
      </c>
    </row>
    <row r="33" spans="1:16" ht="13.5" customHeight="1">
      <c r="A33" s="248"/>
      <c r="B33" s="244"/>
      <c r="C33" s="244"/>
      <c r="D33" s="244"/>
      <c r="E33" s="244"/>
      <c r="F33" s="244"/>
      <c r="G33" s="1160" t="s">
        <v>491</v>
      </c>
      <c r="H33" s="1161"/>
      <c r="I33" s="1161"/>
      <c r="J33" s="1162"/>
      <c r="K33" s="294" t="s">
        <v>477</v>
      </c>
      <c r="L33" s="294" t="s">
        <v>477</v>
      </c>
      <c r="M33" s="295" t="s">
        <v>477</v>
      </c>
      <c r="N33" s="296" t="s">
        <v>477</v>
      </c>
    </row>
    <row r="34" spans="1:16" ht="27" customHeight="1">
      <c r="A34" s="248"/>
      <c r="B34" s="244"/>
      <c r="C34" s="244"/>
      <c r="D34" s="244"/>
      <c r="E34" s="244"/>
      <c r="F34" s="244"/>
      <c r="G34" s="1160" t="s">
        <v>492</v>
      </c>
      <c r="H34" s="1161"/>
      <c r="I34" s="1161"/>
      <c r="J34" s="1162"/>
      <c r="K34" s="294" t="s">
        <v>477</v>
      </c>
      <c r="L34" s="294" t="s">
        <v>477</v>
      </c>
      <c r="M34" s="295">
        <v>22</v>
      </c>
      <c r="N34" s="296" t="s">
        <v>477</v>
      </c>
    </row>
    <row r="35" spans="1:16" ht="27" customHeight="1">
      <c r="A35" s="248"/>
      <c r="B35" s="244"/>
      <c r="C35" s="244"/>
      <c r="D35" s="244"/>
      <c r="E35" s="244"/>
      <c r="F35" s="244"/>
      <c r="G35" s="1160" t="s">
        <v>493</v>
      </c>
      <c r="H35" s="1161"/>
      <c r="I35" s="1161"/>
      <c r="J35" s="1162"/>
      <c r="K35" s="294">
        <v>356778</v>
      </c>
      <c r="L35" s="294">
        <v>20962</v>
      </c>
      <c r="M35" s="295">
        <v>14567</v>
      </c>
      <c r="N35" s="296">
        <v>43.9</v>
      </c>
    </row>
    <row r="36" spans="1:16" ht="27" customHeight="1">
      <c r="A36" s="248"/>
      <c r="B36" s="244"/>
      <c r="C36" s="244"/>
      <c r="D36" s="244"/>
      <c r="E36" s="244"/>
      <c r="F36" s="244"/>
      <c r="G36" s="1160" t="s">
        <v>494</v>
      </c>
      <c r="H36" s="1161"/>
      <c r="I36" s="1161"/>
      <c r="J36" s="1162"/>
      <c r="K36" s="294">
        <v>116658</v>
      </c>
      <c r="L36" s="294">
        <v>6854</v>
      </c>
      <c r="M36" s="295">
        <v>3162</v>
      </c>
      <c r="N36" s="296">
        <v>116.8</v>
      </c>
    </row>
    <row r="37" spans="1:16" ht="13.5" customHeight="1">
      <c r="A37" s="248"/>
      <c r="B37" s="244"/>
      <c r="C37" s="244"/>
      <c r="D37" s="244"/>
      <c r="E37" s="244"/>
      <c r="F37" s="244"/>
      <c r="G37" s="1160" t="s">
        <v>495</v>
      </c>
      <c r="H37" s="1161"/>
      <c r="I37" s="1161"/>
      <c r="J37" s="1162"/>
      <c r="K37" s="294">
        <v>33</v>
      </c>
      <c r="L37" s="294">
        <v>2</v>
      </c>
      <c r="M37" s="295">
        <v>1050</v>
      </c>
      <c r="N37" s="296">
        <v>-99.8</v>
      </c>
    </row>
    <row r="38" spans="1:16" ht="27" customHeight="1">
      <c r="A38" s="248"/>
      <c r="B38" s="244"/>
      <c r="C38" s="244"/>
      <c r="D38" s="244"/>
      <c r="E38" s="244"/>
      <c r="F38" s="244"/>
      <c r="G38" s="1163" t="s">
        <v>496</v>
      </c>
      <c r="H38" s="1164"/>
      <c r="I38" s="1164"/>
      <c r="J38" s="1165"/>
      <c r="K38" s="297" t="s">
        <v>477</v>
      </c>
      <c r="L38" s="297" t="s">
        <v>477</v>
      </c>
      <c r="M38" s="298">
        <v>8</v>
      </c>
      <c r="N38" s="299" t="s">
        <v>477</v>
      </c>
      <c r="O38" s="293"/>
    </row>
    <row r="39" spans="1:16">
      <c r="A39" s="248"/>
      <c r="B39" s="244"/>
      <c r="C39" s="244"/>
      <c r="D39" s="244"/>
      <c r="E39" s="244"/>
      <c r="F39" s="244"/>
      <c r="G39" s="1163" t="s">
        <v>497</v>
      </c>
      <c r="H39" s="1164"/>
      <c r="I39" s="1164"/>
      <c r="J39" s="1165"/>
      <c r="K39" s="300">
        <v>-184103</v>
      </c>
      <c r="L39" s="300">
        <v>-10817</v>
      </c>
      <c r="M39" s="301">
        <v>-3518</v>
      </c>
      <c r="N39" s="302">
        <v>207.5</v>
      </c>
      <c r="O39" s="293"/>
    </row>
    <row r="40" spans="1:16" ht="27" customHeight="1">
      <c r="A40" s="248"/>
      <c r="B40" s="244"/>
      <c r="C40" s="244"/>
      <c r="D40" s="244"/>
      <c r="E40" s="244"/>
      <c r="F40" s="244"/>
      <c r="G40" s="1160" t="s">
        <v>498</v>
      </c>
      <c r="H40" s="1161"/>
      <c r="I40" s="1161"/>
      <c r="J40" s="1162"/>
      <c r="K40" s="300">
        <v>-596930</v>
      </c>
      <c r="L40" s="300">
        <v>-35072</v>
      </c>
      <c r="M40" s="301">
        <v>-41712</v>
      </c>
      <c r="N40" s="302">
        <v>-15.9</v>
      </c>
      <c r="O40" s="293"/>
    </row>
    <row r="41" spans="1:16">
      <c r="A41" s="248"/>
      <c r="B41" s="244"/>
      <c r="C41" s="244"/>
      <c r="D41" s="244"/>
      <c r="E41" s="244"/>
      <c r="F41" s="244"/>
      <c r="G41" s="1166" t="s">
        <v>278</v>
      </c>
      <c r="H41" s="1167"/>
      <c r="I41" s="1167"/>
      <c r="J41" s="1168"/>
      <c r="K41" s="294">
        <v>254123</v>
      </c>
      <c r="L41" s="300">
        <v>14931</v>
      </c>
      <c r="M41" s="301">
        <v>20682</v>
      </c>
      <c r="N41" s="302">
        <v>-27.8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818663</v>
      </c>
      <c r="J51" s="320">
        <v>48966</v>
      </c>
      <c r="K51" s="321">
        <v>-37.200000000000003</v>
      </c>
      <c r="L51" s="322">
        <v>61557</v>
      </c>
      <c r="M51" s="323">
        <v>-4.9000000000000004</v>
      </c>
      <c r="N51" s="324">
        <v>-32.299999999999997</v>
      </c>
    </row>
    <row r="52" spans="1:14">
      <c r="A52" s="248"/>
      <c r="B52" s="244"/>
      <c r="C52" s="244"/>
      <c r="D52" s="244"/>
      <c r="E52" s="244"/>
      <c r="F52" s="244"/>
      <c r="G52" s="325"/>
      <c r="H52" s="326" t="s">
        <v>509</v>
      </c>
      <c r="I52" s="327">
        <v>670656</v>
      </c>
      <c r="J52" s="328">
        <v>40113</v>
      </c>
      <c r="K52" s="329">
        <v>-11.6</v>
      </c>
      <c r="L52" s="330">
        <v>32497</v>
      </c>
      <c r="M52" s="331">
        <v>1.8</v>
      </c>
      <c r="N52" s="332">
        <v>-13.4</v>
      </c>
    </row>
    <row r="53" spans="1:14">
      <c r="A53" s="248"/>
      <c r="B53" s="244"/>
      <c r="C53" s="244"/>
      <c r="D53" s="244"/>
      <c r="E53" s="244"/>
      <c r="F53" s="244"/>
      <c r="G53" s="310" t="s">
        <v>510</v>
      </c>
      <c r="H53" s="311"/>
      <c r="I53" s="319">
        <v>1170072</v>
      </c>
      <c r="J53" s="320">
        <v>68872</v>
      </c>
      <c r="K53" s="321">
        <v>40.700000000000003</v>
      </c>
      <c r="L53" s="322">
        <v>69806</v>
      </c>
      <c r="M53" s="323">
        <v>13.4</v>
      </c>
      <c r="N53" s="324">
        <v>27.3</v>
      </c>
    </row>
    <row r="54" spans="1:14">
      <c r="A54" s="248"/>
      <c r="B54" s="244"/>
      <c r="C54" s="244"/>
      <c r="D54" s="244"/>
      <c r="E54" s="244"/>
      <c r="F54" s="244"/>
      <c r="G54" s="325"/>
      <c r="H54" s="326" t="s">
        <v>509</v>
      </c>
      <c r="I54" s="327">
        <v>867429</v>
      </c>
      <c r="J54" s="328">
        <v>51058</v>
      </c>
      <c r="K54" s="329">
        <v>27.3</v>
      </c>
      <c r="L54" s="330">
        <v>32823</v>
      </c>
      <c r="M54" s="331">
        <v>1</v>
      </c>
      <c r="N54" s="332">
        <v>26.3</v>
      </c>
    </row>
    <row r="55" spans="1:14">
      <c r="A55" s="248"/>
      <c r="B55" s="244"/>
      <c r="C55" s="244"/>
      <c r="D55" s="244"/>
      <c r="E55" s="244"/>
      <c r="F55" s="244"/>
      <c r="G55" s="310" t="s">
        <v>511</v>
      </c>
      <c r="H55" s="311"/>
      <c r="I55" s="319">
        <v>825399</v>
      </c>
      <c r="J55" s="320">
        <v>48748</v>
      </c>
      <c r="K55" s="321">
        <v>-29.2</v>
      </c>
      <c r="L55" s="322">
        <v>74444</v>
      </c>
      <c r="M55" s="323">
        <v>6.6</v>
      </c>
      <c r="N55" s="324">
        <v>-35.799999999999997</v>
      </c>
    </row>
    <row r="56" spans="1:14">
      <c r="A56" s="248"/>
      <c r="B56" s="244"/>
      <c r="C56" s="244"/>
      <c r="D56" s="244"/>
      <c r="E56" s="244"/>
      <c r="F56" s="244"/>
      <c r="G56" s="325"/>
      <c r="H56" s="326" t="s">
        <v>509</v>
      </c>
      <c r="I56" s="327">
        <v>646263</v>
      </c>
      <c r="J56" s="328">
        <v>38168</v>
      </c>
      <c r="K56" s="329">
        <v>-25.2</v>
      </c>
      <c r="L56" s="330">
        <v>34175</v>
      </c>
      <c r="M56" s="331">
        <v>4.0999999999999996</v>
      </c>
      <c r="N56" s="332">
        <v>-29.3</v>
      </c>
    </row>
    <row r="57" spans="1:14">
      <c r="A57" s="248"/>
      <c r="B57" s="244"/>
      <c r="C57" s="244"/>
      <c r="D57" s="244"/>
      <c r="E57" s="244"/>
      <c r="F57" s="244"/>
      <c r="G57" s="310" t="s">
        <v>512</v>
      </c>
      <c r="H57" s="311"/>
      <c r="I57" s="319">
        <v>1045223</v>
      </c>
      <c r="J57" s="320">
        <v>61260</v>
      </c>
      <c r="K57" s="321">
        <v>25.7</v>
      </c>
      <c r="L57" s="322">
        <v>85205</v>
      </c>
      <c r="M57" s="323">
        <v>14.5</v>
      </c>
      <c r="N57" s="324">
        <v>11.2</v>
      </c>
    </row>
    <row r="58" spans="1:14">
      <c r="A58" s="248"/>
      <c r="B58" s="244"/>
      <c r="C58" s="244"/>
      <c r="D58" s="244"/>
      <c r="E58" s="244"/>
      <c r="F58" s="244"/>
      <c r="G58" s="325"/>
      <c r="H58" s="326" t="s">
        <v>509</v>
      </c>
      <c r="I58" s="327">
        <v>632658</v>
      </c>
      <c r="J58" s="328">
        <v>37080</v>
      </c>
      <c r="K58" s="329">
        <v>-2.9</v>
      </c>
      <c r="L58" s="330">
        <v>38847</v>
      </c>
      <c r="M58" s="331">
        <v>13.7</v>
      </c>
      <c r="N58" s="332">
        <v>-16.600000000000001</v>
      </c>
    </row>
    <row r="59" spans="1:14">
      <c r="A59" s="248"/>
      <c r="B59" s="244"/>
      <c r="C59" s="244"/>
      <c r="D59" s="244"/>
      <c r="E59" s="244"/>
      <c r="F59" s="244"/>
      <c r="G59" s="310" t="s">
        <v>513</v>
      </c>
      <c r="H59" s="311"/>
      <c r="I59" s="319">
        <v>744432</v>
      </c>
      <c r="J59" s="320">
        <v>43739</v>
      </c>
      <c r="K59" s="321">
        <v>-28.6</v>
      </c>
      <c r="L59" s="322">
        <v>69469</v>
      </c>
      <c r="M59" s="323">
        <v>-18.5</v>
      </c>
      <c r="N59" s="324">
        <v>-10.1</v>
      </c>
    </row>
    <row r="60" spans="1:14">
      <c r="A60" s="248"/>
      <c r="B60" s="244"/>
      <c r="C60" s="244"/>
      <c r="D60" s="244"/>
      <c r="E60" s="244"/>
      <c r="F60" s="244"/>
      <c r="G60" s="325"/>
      <c r="H60" s="326" t="s">
        <v>509</v>
      </c>
      <c r="I60" s="333">
        <v>582105</v>
      </c>
      <c r="J60" s="328">
        <v>34201</v>
      </c>
      <c r="K60" s="329">
        <v>-7.8</v>
      </c>
      <c r="L60" s="330">
        <v>38215</v>
      </c>
      <c r="M60" s="331">
        <v>-1.6</v>
      </c>
      <c r="N60" s="332">
        <v>-6.2</v>
      </c>
    </row>
    <row r="61" spans="1:14">
      <c r="A61" s="248"/>
      <c r="B61" s="244"/>
      <c r="C61" s="244"/>
      <c r="D61" s="244"/>
      <c r="E61" s="244"/>
      <c r="F61" s="244"/>
      <c r="G61" s="310" t="s">
        <v>514</v>
      </c>
      <c r="H61" s="334"/>
      <c r="I61" s="335">
        <v>920758</v>
      </c>
      <c r="J61" s="336">
        <v>54317</v>
      </c>
      <c r="K61" s="337">
        <v>-5.7</v>
      </c>
      <c r="L61" s="338">
        <v>72096</v>
      </c>
      <c r="M61" s="339">
        <v>2.2000000000000002</v>
      </c>
      <c r="N61" s="324">
        <v>-7.9</v>
      </c>
    </row>
    <row r="62" spans="1:14">
      <c r="A62" s="248"/>
      <c r="B62" s="244"/>
      <c r="C62" s="244"/>
      <c r="D62" s="244"/>
      <c r="E62" s="244"/>
      <c r="F62" s="244"/>
      <c r="G62" s="325"/>
      <c r="H62" s="326" t="s">
        <v>509</v>
      </c>
      <c r="I62" s="327">
        <v>679822</v>
      </c>
      <c r="J62" s="328">
        <v>40124</v>
      </c>
      <c r="K62" s="329">
        <v>-4</v>
      </c>
      <c r="L62" s="330">
        <v>35311</v>
      </c>
      <c r="M62" s="331">
        <v>3.8</v>
      </c>
      <c r="N62" s="332">
        <v>-7.8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22.83</v>
      </c>
      <c r="G47" s="12">
        <v>19.57</v>
      </c>
      <c r="H47" s="12">
        <v>26.71</v>
      </c>
      <c r="I47" s="12">
        <v>29.14</v>
      </c>
      <c r="J47" s="13">
        <v>32.57</v>
      </c>
    </row>
    <row r="48" spans="2:10" ht="57.75" customHeight="1">
      <c r="B48" s="14"/>
      <c r="C48" s="1171" t="s">
        <v>4</v>
      </c>
      <c r="D48" s="1171"/>
      <c r="E48" s="1172"/>
      <c r="F48" s="15">
        <v>3.91</v>
      </c>
      <c r="G48" s="16">
        <v>5.07</v>
      </c>
      <c r="H48" s="16">
        <v>5.44</v>
      </c>
      <c r="I48" s="16">
        <v>5.55</v>
      </c>
      <c r="J48" s="17">
        <v>5.81</v>
      </c>
    </row>
    <row r="49" spans="2:10" ht="57.75" customHeight="1" thickBot="1">
      <c r="B49" s="18"/>
      <c r="C49" s="1173" t="s">
        <v>5</v>
      </c>
      <c r="D49" s="1173"/>
      <c r="E49" s="1174"/>
      <c r="F49" s="19">
        <v>3.35</v>
      </c>
      <c r="G49" s="20" t="s">
        <v>521</v>
      </c>
      <c r="H49" s="20">
        <v>7.75</v>
      </c>
      <c r="I49" s="20">
        <v>2.6</v>
      </c>
      <c r="J49" s="21">
        <v>4.3600000000000003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石川 浩司</cp:lastModifiedBy>
  <cp:lastPrinted>2017-04-12T07:08:12Z</cp:lastPrinted>
  <dcterms:created xsi:type="dcterms:W3CDTF">2017-02-15T17:54:50Z</dcterms:created>
  <dcterms:modified xsi:type="dcterms:W3CDTF">2017-04-12T07:08:30Z</dcterms:modified>
  <cp:category/>
</cp:coreProperties>
</file>