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ewbun\企画財政課\財政係\14_1_財政状況資料集（旧総務省＝財政比較分析表）\29年度\04.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43" i="10"/>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U35" i="10"/>
  <c r="U36" i="10" s="1"/>
  <c r="BE34" i="10" s="1"/>
  <c r="C35" i="10"/>
  <c r="AM34" i="10"/>
  <c r="U34" i="10"/>
  <c r="C34" i="10"/>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<sst xmlns="http://schemas.openxmlformats.org/spreadsheetml/2006/main" count="1148" uniqueCount="506">
  <si>
    <t>平成29年度　財政状況資料集</t>
  </si>
  <si>
    <t>総括表（市町村）</t>
  </si>
  <si>
    <t>都道府県名</t>
  </si>
  <si>
    <t>東京都</t>
  </si>
  <si>
    <t>市町村類型</t>
  </si>
  <si>
    <t>Ⅳ－２</t>
  </si>
  <si>
    <t>指定団体等の指定状況</t>
  </si>
  <si>
    <t>区分</t>
  </si>
  <si>
    <t>平成29年度(千円)</t>
  </si>
  <si>
    <t>平成28年度(千円)</t>
  </si>
  <si>
    <t>平成29年度(千円･％)</t>
  </si>
  <si>
    <t>平成28年度(千円･％)</t>
  </si>
  <si>
    <t>歳入総額</t>
  </si>
  <si>
    <t>実質収支比率</t>
  </si>
  <si>
    <t>財政健全化等</t>
  </si>
  <si>
    <t>×</t>
  </si>
  <si>
    <t>歳出総額</t>
  </si>
  <si>
    <t>経常収支比率</t>
  </si>
  <si>
    <t>市町村名</t>
  </si>
  <si>
    <t>日の出町</t>
  </si>
  <si>
    <t>地方交付税種地</t>
  </si>
  <si>
    <t>2-6</t>
  </si>
  <si>
    <t>財源超過</t>
  </si>
  <si>
    <t>歳入歳出差引</t>
  </si>
  <si>
    <t>　　(※1)</t>
  </si>
  <si>
    <t>首都</t>
  </si>
  <si>
    <t>○</t>
  </si>
  <si>
    <t>翌年度に繰越すべき財源</t>
  </si>
  <si>
    <t>標準財政規模</t>
  </si>
  <si>
    <t>近畿</t>
  </si>
  <si>
    <t>実質収支</t>
  </si>
  <si>
    <t>財政力指数</t>
  </si>
  <si>
    <t>人口</t>
  </si>
  <si>
    <t>27年国調(人)</t>
  </si>
  <si>
    <r>
      <rPr>
        <sz val="9"/>
        <color rgb="FF000000"/>
        <rFont val="ＭＳ ゴシック"/>
        <family val="3"/>
        <charset val="128"/>
      </rPr>
      <t>産業構造</t>
    </r>
    <r>
      <rPr>
        <sz val="9"/>
        <color rgb="FF000000"/>
        <rFont val="ＭＳ ゴシック"/>
        <family val="3"/>
        <charset val="128"/>
      </rPr>
      <t xml:space="preserve"> </t>
    </r>
    <r>
      <rPr>
        <sz val="9"/>
        <color rgb="FF000000"/>
        <rFont val="ＭＳ ゴシック"/>
        <family val="3"/>
        <charset val="128"/>
      </rPr>
      <t>(※</t>
    </r>
    <r>
      <rPr>
        <sz val="9"/>
        <color rgb="FF000000"/>
        <rFont val="ＭＳ ゴシック"/>
        <family val="3"/>
        <charset val="128"/>
      </rPr>
      <t>5</t>
    </r>
    <r>
      <rPr>
        <sz val="9"/>
        <color rgb="FF000000"/>
        <rFont val="ＭＳ ゴシック"/>
        <family val="3"/>
        <charset val="128"/>
      </rPr>
      <t>)</t>
    </r>
  </si>
  <si>
    <t>中部</t>
  </si>
  <si>
    <t>単年度収支</t>
  </si>
  <si>
    <t>公債費負担比率</t>
  </si>
  <si>
    <t>22年国調(人)</t>
  </si>
  <si>
    <t>過疎</t>
  </si>
  <si>
    <t>積立金</t>
  </si>
  <si>
    <t>健全化判断比率</t>
  </si>
  <si>
    <r>
      <rPr>
        <sz val="9"/>
        <color rgb="FF000000"/>
        <rFont val="ＭＳ ゴシック"/>
        <family val="3"/>
        <charset val="128"/>
      </rPr>
      <t xml:space="preserve">増減率 </t>
    </r>
    <r>
      <rPr>
        <sz val="9"/>
        <color rgb="FF000000"/>
        <rFont val="ＭＳ ゴシック"/>
        <family val="3"/>
        <charset val="128"/>
      </rPr>
      <t xml:space="preserve"> </t>
    </r>
    <r>
      <rPr>
        <sz val="9"/>
        <color rgb="FF000000"/>
        <rFont val="ＭＳ ゴシック"/>
        <family val="3"/>
        <charset val="128"/>
      </rPr>
      <t>(％)</t>
    </r>
  </si>
  <si>
    <t>4.8</t>
  </si>
  <si>
    <t>山振</t>
  </si>
  <si>
    <t>繰上償還金</t>
  </si>
  <si>
    <t>　実質赤字比率</t>
  </si>
  <si>
    <t>-</t>
  </si>
  <si>
    <t>住民基本台帳人口
 (※7)</t>
  </si>
  <si>
    <t>30.01.01(人)</t>
  </si>
  <si>
    <r>
      <rPr>
        <sz val="9"/>
        <color rgb="FF000000"/>
        <rFont val="ＭＳ ゴシック"/>
        <family val="3"/>
        <charset val="128"/>
      </rPr>
      <t>2</t>
    </r>
    <r>
      <rPr>
        <sz val="9"/>
        <color rgb="FF000000"/>
        <rFont val="ＭＳ ゴシック"/>
        <family val="3"/>
        <charset val="128"/>
      </rPr>
      <t>7年国調</t>
    </r>
  </si>
  <si>
    <r>
      <rPr>
        <sz val="9"/>
        <color rgb="FF000000"/>
        <rFont val="ＭＳ ゴシック"/>
        <family val="3"/>
        <charset val="128"/>
      </rPr>
      <t>2</t>
    </r>
    <r>
      <rPr>
        <sz val="9"/>
        <color rgb="FF000000"/>
        <rFont val="ＭＳ ゴシック"/>
        <family val="3"/>
        <charset val="128"/>
      </rPr>
      <t>2年国調</t>
    </r>
  </si>
  <si>
    <t>低開発</t>
  </si>
  <si>
    <t>積立金取崩し額</t>
  </si>
  <si>
    <t>　連結実質赤字比率</t>
  </si>
  <si>
    <t>うち日本人(人)</t>
  </si>
  <si>
    <t>第1次</t>
  </si>
  <si>
    <t>指数表選定</t>
  </si>
  <si>
    <t>実質単年度収支</t>
  </si>
  <si>
    <t>　実質公債費比率</t>
  </si>
  <si>
    <t>29.01.01(人)</t>
  </si>
  <si>
    <t>　将来負担比率</t>
  </si>
  <si>
    <t>第2次</t>
  </si>
  <si>
    <t>基準財政収入額</t>
  </si>
  <si>
    <r>
      <rPr>
        <sz val="9"/>
        <color rgb="FF000000"/>
        <rFont val="ＭＳ ゴシック"/>
        <family val="3"/>
        <charset val="128"/>
      </rPr>
      <t>資金不足比率 (※</t>
    </r>
    <r>
      <rPr>
        <sz val="9"/>
        <color rgb="FF000000"/>
        <rFont val="ＭＳ ゴシック"/>
        <family val="3"/>
        <charset val="128"/>
      </rPr>
      <t>4</t>
    </r>
    <r>
      <rPr>
        <sz val="9"/>
        <color rgb="FF000000"/>
        <rFont val="ＭＳ ゴシック"/>
        <family val="3"/>
        <charset val="128"/>
      </rPr>
      <t>)</t>
    </r>
  </si>
  <si>
    <t>増減率  (％)</t>
  </si>
  <si>
    <t>-0.3</t>
  </si>
  <si>
    <t>基準財政需要額</t>
  </si>
  <si>
    <t>うち日本人(％)</t>
  </si>
  <si>
    <t>-0.5</t>
  </si>
  <si>
    <t>第3次</t>
  </si>
  <si>
    <t>標準税収入額等</t>
  </si>
  <si>
    <t>面積 (k㎡)</t>
  </si>
  <si>
    <t>経常経費充当一般財源等</t>
  </si>
  <si>
    <t>人口密度 (人/k㎡)</t>
  </si>
  <si>
    <t>歳入一般財源等</t>
  </si>
  <si>
    <t>世帯数 (世帯)</t>
  </si>
  <si>
    <t>職員の状況 (※8)</t>
  </si>
  <si>
    <t>特別職等</t>
  </si>
  <si>
    <t>定数</t>
  </si>
  <si>
    <t>1人あたり平均
給料月額(百円)</t>
  </si>
  <si>
    <t>一般職員等(※6)</t>
  </si>
  <si>
    <t>職員数
(人)</t>
  </si>
  <si>
    <t>給料月額
(百円)</t>
  </si>
  <si>
    <t>地方債現在高</t>
  </si>
  <si>
    <t>市区町村長</t>
  </si>
  <si>
    <t>一般職員</t>
  </si>
  <si>
    <t>　うち公的資金</t>
  </si>
  <si>
    <t>副市区町村長</t>
  </si>
  <si>
    <t>　うち消防職員</t>
  </si>
  <si>
    <t>債務負担行為額（支出予定額）</t>
  </si>
  <si>
    <t>教育長</t>
  </si>
  <si>
    <t>　うち技能労務職員</t>
  </si>
  <si>
    <t>収益事業収入</t>
  </si>
  <si>
    <t>議会議長</t>
  </si>
  <si>
    <t>教育公務員</t>
  </si>
  <si>
    <t>*</t>
  </si>
  <si>
    <t>土地開発基金現在高</t>
  </si>
  <si>
    <t>議会副議長</t>
  </si>
  <si>
    <t>臨時職員</t>
  </si>
  <si>
    <t>積立金
現在高</t>
  </si>
  <si>
    <t>財政調整基金</t>
  </si>
  <si>
    <t>議会議員</t>
  </si>
  <si>
    <t>合計</t>
  </si>
  <si>
    <t>減債基金</t>
  </si>
  <si>
    <t>ラスパイレス指数</t>
  </si>
  <si>
    <t>その他特定目的基金</t>
  </si>
  <si>
    <t>一般会計等の一覧</t>
  </si>
  <si>
    <t>事業会計の一覧</t>
  </si>
  <si>
    <t>公営企業（法適）の一覧</t>
  </si>
  <si>
    <t>公営企業（法非適）の一覧</t>
  </si>
  <si>
    <t>関係する一部事務組合等一覧</t>
  </si>
  <si>
    <t>地方公社・第三セクター等一覧</t>
  </si>
  <si>
    <t>項番</t>
  </si>
  <si>
    <t>会計名</t>
  </si>
  <si>
    <t>組合等名</t>
  </si>
  <si>
    <t>団体名</t>
  </si>
  <si>
    <r>
      <rPr>
        <sz val="9"/>
        <color rgb="FF000000"/>
        <rFont val="ＭＳ ゴシック"/>
        <family val="3"/>
        <charset val="128"/>
      </rPr>
      <t>(※</t>
    </r>
    <r>
      <rPr>
        <sz val="9"/>
        <color rgb="FF000000"/>
        <rFont val="ＭＳ ゴシック"/>
        <family val="3"/>
        <charset val="128"/>
      </rPr>
      <t>3</t>
    </r>
    <r>
      <rPr>
        <sz val="9"/>
        <color rgb="FF000000"/>
        <rFont val="ＭＳ ゴシック"/>
        <family val="3"/>
        <charset val="128"/>
      </rPr>
      <t>)</t>
    </r>
  </si>
  <si>
    <t>（注釈）</t>
  </si>
  <si>
    <t>※1：経常収支比率の( )内の数値は、「減収補塡債（特例分）」及び「臨時財政対策債」を除いて算出したものである。</t>
  </si>
  <si>
    <t>※2：各会計の一覧は主な会計（10会計まで）を記載している。</t>
  </si>
  <si>
    <t>※3：地方公共団体が損失補塡等を行っている出資法人で、健全化法の算出対象となっている団体については、「地方公社・第三セクター等」の団体名に○印を付与している。</t>
  </si>
  <si>
    <t>※4：資金不足比率欄には、資金が不足している会計のみ記載している。</t>
  </si>
  <si>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</si>
  <si>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</si>
  <si>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※7：人口については、調査年度の1月1日現在の住民基本台帳に登載されている人口に基づいている。</t>
  </si>
  <si>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</si>
  <si>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</si>
  <si>
    <t>東京都日の出町</t>
  </si>
  <si>
    <t>(1) 普通会計の状況（市町村）</t>
  </si>
  <si>
    <t>歳入の状況（単位 千円・％）</t>
  </si>
  <si>
    <t>地方税の状況（単位 千円・％）</t>
  </si>
  <si>
    <t>歳出の状況（単位 千円・％）</t>
  </si>
  <si>
    <t>決算額</t>
  </si>
  <si>
    <t>構成比</t>
  </si>
  <si>
    <t>経常一般財源等</t>
  </si>
  <si>
    <t>収入済額</t>
  </si>
  <si>
    <t>超過課税分</t>
  </si>
  <si>
    <t>目的別歳出の状況（単位 千円・％）</t>
  </si>
  <si>
    <t>地方税</t>
  </si>
  <si>
    <t>普通税</t>
  </si>
  <si>
    <t>決算額 (A)</t>
  </si>
  <si>
    <t>(A)のうち普通建設事業費</t>
  </si>
  <si>
    <t>(A)のうち充当一般財源等</t>
  </si>
  <si>
    <t>地方譲与税</t>
  </si>
  <si>
    <t>　法定普通税</t>
  </si>
  <si>
    <t>議会費</t>
  </si>
  <si>
    <t>利子割交付金</t>
  </si>
  <si>
    <t>　　市町村民税</t>
  </si>
  <si>
    <t>総務費</t>
  </si>
  <si>
    <t>配当割交付金</t>
  </si>
  <si>
    <t>　　　個人均等割</t>
  </si>
  <si>
    <t>民生費</t>
  </si>
  <si>
    <t>株式等譲渡所得割交付金</t>
  </si>
  <si>
    <t>　　　所得割</t>
  </si>
  <si>
    <t>衛生費</t>
  </si>
  <si>
    <t>分離課税所得割交付金</t>
  </si>
  <si>
    <t>　　　法人均等割</t>
  </si>
  <si>
    <t>労働費</t>
  </si>
  <si>
    <t>道府県民税所得割臨時交付金</t>
  </si>
  <si>
    <t>　　　法人税割</t>
  </si>
  <si>
    <t>農林水産業費</t>
  </si>
  <si>
    <t>地方消費税交付金</t>
  </si>
  <si>
    <t>　　固定資産税</t>
  </si>
  <si>
    <t>商工費</t>
  </si>
  <si>
    <t>ゴルフ場利用税交付金</t>
  </si>
  <si>
    <t>　　　うち純固定資産税</t>
  </si>
  <si>
    <t>土木費</t>
  </si>
  <si>
    <t>特別地方消費税交付金</t>
  </si>
  <si>
    <t>　　軽自動車税</t>
  </si>
  <si>
    <t>消防費</t>
  </si>
  <si>
    <t>自動車取得税交付金</t>
  </si>
  <si>
    <t>　　市町村たばこ税</t>
  </si>
  <si>
    <t>教育費</t>
  </si>
  <si>
    <t>軽油引取税交付金</t>
  </si>
  <si>
    <t>　　鉱産税</t>
  </si>
  <si>
    <t>災害復旧費</t>
  </si>
  <si>
    <t>地方特例交付金</t>
  </si>
  <si>
    <t>　　特別土地保有税</t>
  </si>
  <si>
    <t>公債費</t>
  </si>
  <si>
    <t>地方交付税</t>
  </si>
  <si>
    <t>　法定外普通税</t>
  </si>
  <si>
    <t>諸支出金</t>
  </si>
  <si>
    <t>　普通交付税</t>
  </si>
  <si>
    <t>目的税</t>
  </si>
  <si>
    <t>前年度繰上充用金</t>
  </si>
  <si>
    <t>　特別交付税</t>
  </si>
  <si>
    <t>　法定目的税</t>
  </si>
  <si>
    <t>歳出合計</t>
  </si>
  <si>
    <t>　震災復興特別交付税</t>
  </si>
  <si>
    <t>　　入湯税</t>
  </si>
  <si>
    <t>(一般財源計)</t>
  </si>
  <si>
    <t>　　事業所税</t>
  </si>
  <si>
    <t>性質別歳出の状況（単位 千円・％）</t>
  </si>
  <si>
    <t>交通安全対策特別交付金</t>
  </si>
  <si>
    <t>　　都市計画税</t>
  </si>
  <si>
    <t>充当一般財源等</t>
  </si>
  <si>
    <t>分担金・負担金</t>
  </si>
  <si>
    <t>　　水利地益税等</t>
  </si>
  <si>
    <t>義務的経費計</t>
  </si>
  <si>
    <t>使用料</t>
  </si>
  <si>
    <t>　法定外目的税</t>
  </si>
  <si>
    <t>　人件費</t>
  </si>
  <si>
    <t>手数料</t>
  </si>
  <si>
    <t>旧法による税</t>
  </si>
  <si>
    <t>　　うち職員給</t>
  </si>
  <si>
    <t>国庫支出金</t>
  </si>
  <si>
    <t>　扶助費</t>
  </si>
  <si>
    <t>国有提供交付金(特別区財調交付金)</t>
  </si>
  <si>
    <t>　公債費</t>
  </si>
  <si>
    <t>都道府県支出金</t>
  </si>
  <si>
    <t>平成28年度</t>
  </si>
  <si>
    <t>内訳</t>
  </si>
  <si>
    <t>元利償還金</t>
  </si>
  <si>
    <t>財産収入</t>
  </si>
  <si>
    <t>徴収率
(％)</t>
  </si>
  <si>
    <t>現年</t>
  </si>
  <si>
    <t>　うち元金</t>
  </si>
  <si>
    <t>寄附金</t>
  </si>
  <si>
    <t>・計</t>
  </si>
  <si>
    <t>市町村民税</t>
  </si>
  <si>
    <t>　うち利子</t>
  </si>
  <si>
    <t>繰入金</t>
  </si>
  <si>
    <t>純固定資産税</t>
  </si>
  <si>
    <t>一時借入金利子</t>
  </si>
  <si>
    <t>繰越金</t>
  </si>
  <si>
    <t>その他の経費</t>
  </si>
  <si>
    <t>諸収入</t>
  </si>
  <si>
    <t>公営事業等への繰出</t>
  </si>
  <si>
    <t>国民健康保険事業会計の状況</t>
  </si>
  <si>
    <t>　物件費</t>
  </si>
  <si>
    <t>地方債</t>
  </si>
  <si>
    <t>　維持補修費</t>
  </si>
  <si>
    <t>　うち減収補塡債(特例分)</t>
  </si>
  <si>
    <t>下水道</t>
  </si>
  <si>
    <t>再差引収支</t>
  </si>
  <si>
    <t>　補助費等</t>
  </si>
  <si>
    <t>　うち臨時財政対策債</t>
  </si>
  <si>
    <t>病院</t>
  </si>
  <si>
    <t>加入世帯数(世帯)</t>
  </si>
  <si>
    <t>　　うち一部事務組合負担金</t>
  </si>
  <si>
    <t>歳入合計</t>
  </si>
  <si>
    <t>上水道</t>
  </si>
  <si>
    <t>被保険者数(人)</t>
  </si>
  <si>
    <t>　繰出金</t>
  </si>
  <si>
    <t>工業用水道</t>
  </si>
  <si>
    <t>被保険者
1人当り</t>
  </si>
  <si>
    <t>保険税(料)収入額</t>
  </si>
  <si>
    <t>　積立金</t>
  </si>
  <si>
    <t>国民健康保険</t>
  </si>
  <si>
    <t>　投資・出資金・貸付金</t>
  </si>
  <si>
    <t>その他</t>
  </si>
  <si>
    <t>保険給付費</t>
  </si>
  <si>
    <t>　前年度繰上充用金</t>
  </si>
  <si>
    <t>(注釈)</t>
  </si>
  <si>
    <t>投資的経費計</t>
  </si>
  <si>
    <t>　　普通建設事業費の補助事業費には受託事業費のうちの補助事業費を含み、</t>
  </si>
  <si>
    <t>　　うち人件費</t>
  </si>
  <si>
    <t>　単独事業費には同級他団体施行事業負担金及び受託事業費のうちの単独事業費を含む。</t>
  </si>
  <si>
    <t>普通建設事業費</t>
  </si>
  <si>
    <t>　うち補助</t>
  </si>
  <si>
    <t>　うち単独</t>
  </si>
  <si>
    <t>災害復旧事業費</t>
  </si>
  <si>
    <t>失業対策事業費</t>
  </si>
  <si>
    <t>(2)各会計、関係団体の財政状況及び健全化判断比率（市町村）</t>
  </si>
  <si>
    <t>一般会計等の財政状況（単位：百万円）</t>
  </si>
  <si>
    <t>地方公社・第三セクター等の経営状況及び地方公共団体の財政的支援の状況（単位：百万円）</t>
  </si>
  <si>
    <t>歳入</t>
  </si>
  <si>
    <t>歳出</t>
  </si>
  <si>
    <t>形式収支</t>
  </si>
  <si>
    <t>他会計等
からの
繰入金</t>
  </si>
  <si>
    <t>地方債
現在高</t>
  </si>
  <si>
    <t>備考</t>
  </si>
  <si>
    <t>地方公社・第三セクター等名</t>
  </si>
  <si>
    <t>経常損益</t>
  </si>
  <si>
    <t>純資産又は
正味財産</t>
  </si>
  <si>
    <t>当該団体
からの
出資金</t>
  </si>
  <si>
    <t>当該団体
からの
補助金</t>
  </si>
  <si>
    <t>当該団体
からの
貸付金</t>
  </si>
  <si>
    <t>当該団体からの債務保証に係る債務残高</t>
  </si>
  <si>
    <t>当該団体からの損失補償に係る債務残高</t>
  </si>
  <si>
    <t>一般会計等
負担見込額</t>
  </si>
  <si>
    <t>一般会計</t>
  </si>
  <si>
    <t>日の出町土地開発公社</t>
  </si>
  <si>
    <t>日の出町サービス総合センター</t>
  </si>
  <si>
    <t>実質赤字額</t>
  </si>
  <si>
    <t>計</t>
  </si>
  <si>
    <t>一般会計等（純計）</t>
  </si>
  <si>
    <t>　※一般会計等（純計）は、各会計の相互間の繰入・繰出等の重複を控除したものであり、各会計の合計と一致しない場合がある。</t>
  </si>
  <si>
    <t>公営企業会計等の財政状況（単位：百万円）</t>
  </si>
  <si>
    <t>総収益
（歳入）</t>
  </si>
  <si>
    <t>総費用
（歳出）</t>
  </si>
  <si>
    <t>純損益
（形式収支）</t>
  </si>
  <si>
    <t>資金剰余額
/不足額
（実質収支）</t>
  </si>
  <si>
    <t>企業債
（地方債）
現在高</t>
  </si>
  <si>
    <t>左のうち
一般会計等
繰入見込額</t>
  </si>
  <si>
    <t>資金不足
比率</t>
  </si>
  <si>
    <t>国民健康保険特別会計</t>
  </si>
  <si>
    <t>介護保険特別会計</t>
  </si>
  <si>
    <t>後期高齢者医療特別会計</t>
  </si>
  <si>
    <t>下水道事業特別会計</t>
  </si>
  <si>
    <t>法非適用企業</t>
  </si>
  <si>
    <t>連結実質赤字額</t>
  </si>
  <si>
    <t>公営企業会計等</t>
  </si>
  <si>
    <t>関係する一部事務組合等の財政状況（単位：百万円）</t>
  </si>
  <si>
    <t>一部事務組合等名</t>
  </si>
  <si>
    <t>左のうち
一般会計等
負担見込額</t>
  </si>
  <si>
    <t>秋川流域斎場組合</t>
  </si>
  <si>
    <t>西秋川衛生組合</t>
  </si>
  <si>
    <t>阿伎留病院企業団</t>
  </si>
  <si>
    <t>東京市町村総合事務組合（一般会計）</t>
  </si>
  <si>
    <t>東京市町村総合事務組合（交通災害共済事業特別会計）</t>
  </si>
  <si>
    <t>東京都市町村職員退職手当組合</t>
  </si>
  <si>
    <t>東京都町村議会議員公務災害補償等組合</t>
  </si>
  <si>
    <t>東京都後期高齢者医療広域連合(一般会計）</t>
  </si>
  <si>
    <t>東京都後期高齢者医療広域連合(後期高齢者医療特別会計）</t>
  </si>
  <si>
    <t>一部事務組合等</t>
  </si>
  <si>
    <t>地方公社・第三セクター等</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</si>
  <si>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</si>
  <si>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</si>
  <si>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</si>
  <si>
    <t>将来負担の状況</t>
  </si>
  <si>
    <t>実質公債費比率　　（千円・％）</t>
  </si>
  <si>
    <t>将来負担比率　　（千円・％）</t>
  </si>
  <si>
    <t>平成27年度</t>
  </si>
  <si>
    <t>分母比</t>
  </si>
  <si>
    <t>将来負担額</t>
  </si>
  <si>
    <t xml:space="preserve">一般会計等に係る地方債の現在高 </t>
  </si>
  <si>
    <t>債務負担行為</t>
  </si>
  <si>
    <t>PFI事業に係るもの</t>
  </si>
  <si>
    <t>減債基金積立不足算定額</t>
  </si>
  <si>
    <t xml:space="preserve">債務負担行為に基づく支出予定額 </t>
  </si>
  <si>
    <t>いわゆる五省協定等に係るもの</t>
  </si>
  <si>
    <t>準元利償還金</t>
  </si>
  <si>
    <t>満期一括償還地方債に係る年度割相当額</t>
  </si>
  <si>
    <t xml:space="preserve">公営企業債等繰入見込額 </t>
  </si>
  <si>
    <t>国営土地改良事業に係るもの</t>
  </si>
  <si>
    <t>公営企業債の元利償還金
に対する繰入金</t>
  </si>
  <si>
    <t xml:space="preserve">組合等負担等見込額 </t>
  </si>
  <si>
    <t>森林総合研究所等が行う事業に係るもの</t>
  </si>
  <si>
    <t>組合等が起こした地方債の元利
償還金に対する負担金等</t>
  </si>
  <si>
    <t xml:space="preserve">退職手当負担見込額 </t>
  </si>
  <si>
    <t>地方公務員等共済組合に係るもの</t>
  </si>
  <si>
    <t>債務負担行為に基づく支出額（公債費に準ずるもの）</t>
  </si>
  <si>
    <t xml:space="preserve">設立法人等の負債額等負担見込額 </t>
  </si>
  <si>
    <t>依頼土地の買い戻しに係るもの</t>
  </si>
  <si>
    <t>一時借入金の利子</t>
  </si>
  <si>
    <t>　うち、健全化法施行規則附則第三条に係る負担見込額</t>
  </si>
  <si>
    <t>社会福祉法人の施設建設費に係るもの</t>
  </si>
  <si>
    <t>(Ａ)</t>
  </si>
  <si>
    <t xml:space="preserve">連結実質赤字額 </t>
  </si>
  <si>
    <t>損失補償・債務保証の履行に係るもの</t>
  </si>
  <si>
    <t xml:space="preserve">組合等連結実質赤字額負担見込額 </t>
  </si>
  <si>
    <t>引き受けた債務の履行に係るもの</t>
  </si>
  <si>
    <t>(Ｅ)</t>
  </si>
  <si>
    <t>その他上記に準ずるもの</t>
  </si>
  <si>
    <t>充当可能
財源等</t>
  </si>
  <si>
    <t xml:space="preserve">充当可能基金 </t>
  </si>
  <si>
    <t>企業債等
繰入見込額</t>
  </si>
  <si>
    <t>国営土地改良事業・森林総合研究所等が行う事業に係るもの</t>
  </si>
  <si>
    <t xml:space="preserve">充当可能特定歳入 </t>
  </si>
  <si>
    <t xml:space="preserve">基準財政需要額算入見込額 </t>
  </si>
  <si>
    <t>(Ｆ)</t>
  </si>
  <si>
    <t>将来負担比率（(Ｅ)－(Ｆ)）／（(Ｃ)－(Ｄ)）×１００</t>
  </si>
  <si>
    <t>その他の会計</t>
  </si>
  <si>
    <t>公社・
三セク等</t>
  </si>
  <si>
    <t>地方道路公社に係る将来負担額</t>
  </si>
  <si>
    <t>土地開発公社に係る将来負担額</t>
  </si>
  <si>
    <t>利子補給に係るもの</t>
  </si>
  <si>
    <t>早期健全化基準</t>
  </si>
  <si>
    <t>財政再生基準</t>
  </si>
  <si>
    <t>地方独立行政法人に係る将来負担額</t>
  </si>
  <si>
    <t>特定財源の額</t>
  </si>
  <si>
    <t>(Ｂ)</t>
  </si>
  <si>
    <t>実質赤字比率</t>
  </si>
  <si>
    <t>その他第三セクター等に係る将来負担額</t>
  </si>
  <si>
    <t>(Ｃ)</t>
  </si>
  <si>
    <t>連結実質赤字比率</t>
  </si>
  <si>
    <t>算入公債費等の額</t>
  </si>
  <si>
    <t>(Ｄ)</t>
  </si>
  <si>
    <t>実質公債費比率</t>
  </si>
  <si>
    <t>(Ｃ)－(Ｄ)</t>
  </si>
  <si>
    <t>将来負担比率</t>
  </si>
  <si>
    <t>実質公債費比率
（(Ａ)－((Ｂ)＋(Ｄ))）／（(Ｃ)－(Ｄ)）×１００</t>
  </si>
  <si>
    <t>(単年度)</t>
  </si>
  <si>
    <t>(3ヵ年平均)</t>
  </si>
  <si>
    <t xml:space="preserve"> </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</si>
  <si>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</si>
  <si>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</si>
  <si>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</si>
  <si>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</si>
  <si>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</si>
  <si>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</si>
  <si>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</si>
  <si>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</si>
  <si>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</si>
  <si>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</si>
  <si>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</si>
  <si>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</si>
  <si>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</si>
  <si>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</si>
  <si>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</si>
  <si>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参考</t>
  </si>
  <si>
    <t>当該団体</t>
  </si>
  <si>
    <t>類似団体平均</t>
  </si>
  <si>
    <t>対比（差引）</t>
  </si>
  <si>
    <t>人口1,000人当たり職員数（人）</t>
  </si>
  <si>
    <t>（注）人口については、各調査年度の1月1日現在の住民基本台帳に登載されている人口に基づいている。</t>
  </si>
  <si>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</si>
  <si>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</si>
  <si>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</si>
  <si>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</si>
  <si>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</si>
  <si>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</si>
  <si>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</si>
  <si>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</si>
  <si>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</si>
  <si>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</si>
  <si>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</si>
  <si>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</si>
  <si>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</si>
  <si>
    <t>（参考）　普通建設事業費の分析</t>
  </si>
  <si>
    <t>人口１人当たり決算額</t>
  </si>
  <si>
    <t>当該団体(円)</t>
  </si>
  <si>
    <t>増減率(%)(A)</t>
  </si>
  <si>
    <t>類似団体平均(円)</t>
  </si>
  <si>
    <t>増減率(%)(B)</t>
  </si>
  <si>
    <t>(A)-(B)</t>
  </si>
  <si>
    <t xml:space="preserve"> H25</t>
  </si>
  <si>
    <t>うち単独分</t>
  </si>
  <si>
    <t xml:space="preserve"> H26</t>
  </si>
  <si>
    <t xml:space="preserve"> H27</t>
  </si>
  <si>
    <t xml:space="preserve"> H28</t>
  </si>
  <si>
    <t xml:space="preserve"> H29</t>
  </si>
  <si>
    <t xml:space="preserve"> 過去５年間平均</t>
  </si>
  <si>
    <t>標準財政規模比（％）</t>
  </si>
  <si>
    <t>年度</t>
  </si>
  <si>
    <t>H25</t>
  </si>
  <si>
    <t>H26</t>
  </si>
  <si>
    <t>H27</t>
  </si>
  <si>
    <t>H28</t>
  </si>
  <si>
    <t>H29</t>
  </si>
  <si>
    <t>財政調整基金残高</t>
  </si>
  <si>
    <t>実質収支額</t>
  </si>
  <si>
    <t>▲ 4.32</t>
  </si>
  <si>
    <t>会計</t>
  </si>
  <si>
    <t>その他会計（赤字）</t>
  </si>
  <si>
    <t>その他会計（黒字）</t>
  </si>
  <si>
    <t>※平成30年度中に市町村合併した団体で、合併前の団体ごとの決算に基づく連結実質赤字比率を算出していない団体については、グラフを表記しない。</t>
  </si>
  <si>
    <t>（百万円）</t>
  </si>
  <si>
    <t>分子の構造</t>
  </si>
  <si>
    <t>元利償還金等(A)</t>
  </si>
  <si>
    <t>公営企業債の元利償還金に対する繰入金</t>
  </si>
  <si>
    <t>組合等が起こした地方債の元利償還金に対する負担金等</t>
  </si>
  <si>
    <t>債務負担行為に基づく支出額</t>
  </si>
  <si>
    <t>算入公債費等(B)</t>
  </si>
  <si>
    <t>算入公債費等</t>
  </si>
  <si>
    <t>(A)－(B)</t>
  </si>
  <si>
    <t>実質公債費比率の分子</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</si>
  <si>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</si>
  <si>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</si>
  <si>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</si>
  <si>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</si>
  <si>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</si>
  <si>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</si>
  <si>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</si>
  <si>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</si>
  <si>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組合等連結実質赤字額負担見込額</t>
  </si>
  <si>
    <t>充当可能財源等(B)</t>
  </si>
  <si>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</si>
  <si>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</si>
  <si>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</si>
  <si>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</si>
  <si>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</si>
  <si>
    <t>社会資本等整備基金</t>
  </si>
  <si>
    <t>三吉野桜木地区整備基金</t>
  </si>
  <si>
    <t>福祉振興基金</t>
  </si>
  <si>
    <t>基金残高合計</t>
  </si>
  <si>
    <t>類似団体内平均(円)</t>
  </si>
  <si>
    <t>実質収支比率等に係る経年分析</t>
  </si>
  <si>
    <t>連結実質赤字比率に係る赤字・黒字の構成分析</t>
  </si>
  <si>
    <t>赤字額</t>
  </si>
  <si>
    <t>黒字額</t>
  </si>
  <si>
    <t>実質公債費比率（分子）の構造</t>
  </si>
  <si>
    <t>元利償還金等</t>
  </si>
  <si>
    <t>将来負担比率（分子）の構造</t>
  </si>
  <si>
    <t>充当可能財源等</t>
  </si>
  <si>
    <t>基金残高に係る経年分析</t>
  </si>
  <si>
    <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</si>
  <si>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</si>
  <si>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2"/>
  </si>
  <si>
    <t>分析欄</t>
    <rPh sb="0" eb="2">
      <t>ブンセキ</t>
    </rPh>
    <rPh sb="2" eb="3">
      <t>ラン</t>
    </rPh>
    <phoneticPr fontId="32"/>
  </si>
  <si>
    <t>地方債の新規発行の抑制に加え、歳出削減に伴う基金残高の増により、将来負担比率は減少傾向にある。
また、類似団体と比較しても、低い水準にある。
一方、固定資産減価償却率については、類似団体平均と同値であるが、上昇傾向にある。
町内学校施設の多くが1970年代後半～1980年代前半に建設されており、いずれも有形固定資産減価償却率70％を超えていることが要因のひとつとして挙げられる。</t>
    <rPh sb="0" eb="2">
      <t>チホウ</t>
    </rPh>
    <rPh sb="2" eb="3">
      <t>サイ</t>
    </rPh>
    <rPh sb="4" eb="6">
      <t>シンキ</t>
    </rPh>
    <rPh sb="6" eb="8">
      <t>ハッコウ</t>
    </rPh>
    <rPh sb="9" eb="11">
      <t>ヨクセイ</t>
    </rPh>
    <rPh sb="12" eb="13">
      <t>クワ</t>
    </rPh>
    <rPh sb="15" eb="17">
      <t>サイシュツ</t>
    </rPh>
    <rPh sb="17" eb="19">
      <t>サクゲン</t>
    </rPh>
    <rPh sb="20" eb="21">
      <t>トモナ</t>
    </rPh>
    <rPh sb="22" eb="24">
      <t>キキン</t>
    </rPh>
    <rPh sb="24" eb="26">
      <t>ザンダカ</t>
    </rPh>
    <rPh sb="27" eb="28">
      <t>ゾウ</t>
    </rPh>
    <rPh sb="32" eb="34">
      <t>ショウライ</t>
    </rPh>
    <rPh sb="34" eb="36">
      <t>フタン</t>
    </rPh>
    <rPh sb="36" eb="38">
      <t>ヒリツ</t>
    </rPh>
    <rPh sb="39" eb="41">
      <t>ゲンショウ</t>
    </rPh>
    <rPh sb="41" eb="43">
      <t>ケイコウ</t>
    </rPh>
    <rPh sb="51" eb="53">
      <t>ルイジ</t>
    </rPh>
    <rPh sb="53" eb="55">
      <t>ダンタイ</t>
    </rPh>
    <rPh sb="56" eb="58">
      <t>ヒカク</t>
    </rPh>
    <rPh sb="62" eb="63">
      <t>ヒク</t>
    </rPh>
    <rPh sb="64" eb="66">
      <t>スイジュン</t>
    </rPh>
    <rPh sb="71" eb="73">
      <t>イッポウ</t>
    </rPh>
    <rPh sb="74" eb="76">
      <t>コテイ</t>
    </rPh>
    <rPh sb="76" eb="78">
      <t>シサン</t>
    </rPh>
    <rPh sb="78" eb="80">
      <t>ゲンカ</t>
    </rPh>
    <rPh sb="80" eb="82">
      <t>ショウキャク</t>
    </rPh>
    <rPh sb="82" eb="83">
      <t>リツ</t>
    </rPh>
    <rPh sb="89" eb="91">
      <t>ルイジ</t>
    </rPh>
    <rPh sb="91" eb="93">
      <t>ダンタイ</t>
    </rPh>
    <rPh sb="93" eb="95">
      <t>ヘイキン</t>
    </rPh>
    <rPh sb="96" eb="98">
      <t>ドウチ</t>
    </rPh>
    <rPh sb="103" eb="105">
      <t>ジョウショウ</t>
    </rPh>
    <rPh sb="105" eb="107">
      <t>ケイコウ</t>
    </rPh>
    <rPh sb="112" eb="114">
      <t>チョウナイ</t>
    </rPh>
    <rPh sb="114" eb="116">
      <t>ガッコウ</t>
    </rPh>
    <rPh sb="116" eb="118">
      <t>シセツ</t>
    </rPh>
    <rPh sb="119" eb="120">
      <t>オオ</t>
    </rPh>
    <rPh sb="126" eb="127">
      <t>ネン</t>
    </rPh>
    <rPh sb="127" eb="128">
      <t>ダイ</t>
    </rPh>
    <rPh sb="128" eb="130">
      <t>コウハン</t>
    </rPh>
    <rPh sb="135" eb="136">
      <t>ネン</t>
    </rPh>
    <rPh sb="136" eb="137">
      <t>ダイ</t>
    </rPh>
    <rPh sb="137" eb="139">
      <t>ゼンハン</t>
    </rPh>
    <rPh sb="140" eb="142">
      <t>ケンセツ</t>
    </rPh>
    <rPh sb="152" eb="154">
      <t>ユウケイ</t>
    </rPh>
    <rPh sb="154" eb="156">
      <t>コテイ</t>
    </rPh>
    <rPh sb="156" eb="158">
      <t>シサン</t>
    </rPh>
    <rPh sb="158" eb="160">
      <t>ゲンカ</t>
    </rPh>
    <rPh sb="160" eb="162">
      <t>ショウキャク</t>
    </rPh>
    <rPh sb="162" eb="163">
      <t>リツ</t>
    </rPh>
    <rPh sb="167" eb="168">
      <t>コ</t>
    </rPh>
    <rPh sb="175" eb="177">
      <t>ヨウイン</t>
    </rPh>
    <rPh sb="184" eb="185">
      <t>ア</t>
    </rPh>
    <phoneticPr fontId="32"/>
  </si>
  <si>
    <t>(　参考　）</t>
    <rPh sb="2" eb="4">
      <t>サンコウ</t>
    </rPh>
    <phoneticPr fontId="32"/>
  </si>
  <si>
    <t>当該団体値</t>
    <rPh sb="0" eb="2">
      <t>トウガイ</t>
    </rPh>
    <rPh sb="2" eb="4">
      <t>ダンタイ</t>
    </rPh>
    <rPh sb="4" eb="5">
      <t>アタイ</t>
    </rPh>
    <phoneticPr fontId="32"/>
  </si>
  <si>
    <t>将来負担比率</t>
    <phoneticPr fontId="32"/>
  </si>
  <si>
    <t>有形固定資産減価償却率</t>
    <phoneticPr fontId="32"/>
  </si>
  <si>
    <t>類似団体内平均値</t>
    <phoneticPr fontId="32"/>
  </si>
  <si>
    <t>有形固定資産減価償却率</t>
    <phoneticPr fontId="3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</si>
  <si>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2"/>
  </si>
  <si>
    <t>臨時財政対策債以外の通常事業債について、投資的事業の計画、財源調整に配慮し最小限の地方債活用に留めてきたことにより、地方債残高及び元利償還金はピークを過ぎ減少傾向にある。
しかしながら、平成30年度以降、臨時財政対策債の償還額増を主な要因とした公債費の増加が見込まれることから、実質公債費比率については上昇が想定される。</t>
    <rPh sb="79" eb="81">
      <t>ケイコウ</t>
    </rPh>
    <rPh sb="93" eb="95">
      <t>ヘイセイ</t>
    </rPh>
    <rPh sb="97" eb="99">
      <t>ネンド</t>
    </rPh>
    <rPh sb="99" eb="101">
      <t>イコウ</t>
    </rPh>
    <rPh sb="102" eb="104">
      <t>リンジ</t>
    </rPh>
    <rPh sb="104" eb="106">
      <t>ザイセイ</t>
    </rPh>
    <rPh sb="106" eb="108">
      <t>タイサク</t>
    </rPh>
    <rPh sb="108" eb="109">
      <t>サイ</t>
    </rPh>
    <rPh sb="110" eb="112">
      <t>ショウカン</t>
    </rPh>
    <rPh sb="112" eb="113">
      <t>ガク</t>
    </rPh>
    <rPh sb="113" eb="114">
      <t>ゾウ</t>
    </rPh>
    <rPh sb="115" eb="116">
      <t>オモ</t>
    </rPh>
    <rPh sb="117" eb="119">
      <t>ヨウイン</t>
    </rPh>
    <rPh sb="122" eb="125">
      <t>コウサイヒ</t>
    </rPh>
    <rPh sb="126" eb="128">
      <t>ゾウカ</t>
    </rPh>
    <rPh sb="129" eb="131">
      <t>ミコ</t>
    </rPh>
    <rPh sb="139" eb="141">
      <t>ジッシツ</t>
    </rPh>
    <rPh sb="141" eb="144">
      <t>コウサイヒ</t>
    </rPh>
    <rPh sb="144" eb="146">
      <t>ヒリツ</t>
    </rPh>
    <rPh sb="151" eb="153">
      <t>ジョウショウ</t>
    </rPh>
    <rPh sb="154" eb="156">
      <t>ソウテイ</t>
    </rPh>
    <phoneticPr fontId="3"/>
  </si>
  <si>
    <t>実質公債費比率</t>
    <phoneticPr fontId="32"/>
  </si>
  <si>
    <t>類似団体内平均値</t>
    <phoneticPr fontId="32"/>
  </si>
  <si>
    <t>将来負担比率</t>
    <phoneticPr fontId="32"/>
  </si>
  <si>
    <t xml:space="preserve"> </t>
    <phoneticPr fontId="32"/>
  </si>
  <si>
    <t xml:space="preserve"> </t>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</si>
</sst>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0"/>
      <color theme="1"/>
      <name val="Arial"/>
      <family val="2"/>
    </font>
    <font>
      <sz val="11"/>
      <color rgb="FF000000"/>
      <name val="ＭＳ Ｐゴシック"/>
      <family val="3"/>
      <charset val="128"/>
    </font>
    <font>
      <sz val="6"/>
      <name val="ＭＳ Ｐゴシック"/>
      <family val="2"/>
      <charset val="128"/>
    </font>
    <font>
      <sz val="11"/>
      <color rgb="FF000000"/>
      <name val="ＭＳ ゴシック"/>
      <family val="3"/>
      <charset val="128"/>
    </font>
    <font>
      <b/>
      <sz val="16"/>
      <color rgb="FF000000"/>
      <name val="ＭＳ ゴシック"/>
      <family val="3"/>
      <charset val="128"/>
    </font>
    <font>
      <sz val="14"/>
      <color rgb="FF000000"/>
      <name val="ＭＳ ゴシック"/>
      <family val="3"/>
      <charset val="128"/>
    </font>
    <font>
      <sz val="13"/>
      <color rgb="FF000000"/>
      <name val="ＭＳ ゴシック"/>
      <family val="3"/>
      <charset val="128"/>
    </font>
    <font>
      <sz val="16"/>
      <color rgb="FF000000"/>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rgb="FF000000"/>
      <name val="ＭＳ Ｐゴシック"/>
      <family val="3"/>
      <charset val="128"/>
    </font>
    <font>
      <sz val="9"/>
      <color rgb="FF000000"/>
      <name val="ＭＳ ゴシック"/>
      <family val="3"/>
      <charset val="128"/>
    </font>
    <font>
      <b/>
      <sz val="28"/>
      <name val="ＭＳ ゴシック"/>
      <family val="3"/>
      <charset val="128"/>
    </font>
    <font>
      <b/>
      <sz val="20"/>
      <color rgb="FF000000"/>
      <name val="ＭＳ ゴシック"/>
      <family val="3"/>
      <charset val="128"/>
    </font>
    <font>
      <b/>
      <sz val="9"/>
      <color rgb="FF000000"/>
      <name val="ＭＳ ゴシック"/>
      <family val="3"/>
      <charset val="128"/>
    </font>
    <font>
      <sz val="9"/>
      <name val="ＭＳ ゴシック"/>
      <family val="3"/>
      <charset val="128"/>
    </font>
    <font>
      <sz val="8"/>
      <color rgb="FF000000"/>
      <name val="ＭＳ ゴシック"/>
      <family val="3"/>
      <charset val="128"/>
    </font>
    <font>
      <sz val="9"/>
      <color rgb="FF000000"/>
      <name val="ＭＳ Ｐゴシック"/>
      <family val="3"/>
      <charset val="128"/>
    </font>
    <font>
      <b/>
      <sz val="9"/>
      <color rgb="FF0000FF"/>
      <name val="ＭＳ ゴシック"/>
      <family val="3"/>
      <charset val="128"/>
    </font>
    <font>
      <b/>
      <sz val="18"/>
      <color rgb="FF000000"/>
      <name val="ＭＳ ゴシック"/>
      <family val="3"/>
      <charset val="128"/>
    </font>
    <font>
      <b/>
      <sz val="24"/>
      <color rgb="FF000000"/>
      <name val="ＭＳ ゴシック"/>
      <family val="3"/>
      <charset val="128"/>
    </font>
    <font>
      <b/>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trike/>
      <sz val="14"/>
      <color rgb="FF000000"/>
      <name val="ＭＳ Ｐゴシック"/>
      <family val="3"/>
      <charset val="128"/>
    </font>
    <font>
      <sz val="12"/>
      <color rgb="FF000000"/>
      <name val="ＭＳ ゴシック"/>
      <family val="3"/>
      <charset val="128"/>
    </font>
    <font>
      <sz val="11"/>
      <color theme="1"/>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rgb="FFCCFFFF"/>
        <bgColor indexed="64"/>
      </patternFill>
    </fill>
    <fill>
      <patternFill patternType="solid">
        <fgColor rgb="FFFFFFFF"/>
        <bgColor indexed="64"/>
      </patternFill>
    </fill>
    <fill>
      <patternFill patternType="solid">
        <fgColor rgb="FFFFFF99"/>
        <bgColor indexed="64"/>
      </patternFill>
    </fill>
    <fill>
      <patternFill patternType="solid">
        <fgColor rgb="FF969696"/>
        <bgColor indexed="64"/>
      </patternFill>
    </fill>
    <fill>
      <patternFill patternType="solid">
        <fgColor rgb="FF00FFFF"/>
        <bgColor indexed="64"/>
      </patternFill>
    </fill>
    <fill>
      <patternFill patternType="solid">
        <fgColor indexed="9"/>
        <bgColor indexed="64"/>
      </patternFill>
    </fill>
  </fills>
  <borders count="18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medium">
        <color auto="1"/>
      </left>
      <right/>
      <top/>
      <bottom/>
      <diagonal/>
    </border>
    <border>
      <left style="thin">
        <color auto="1"/>
      </left>
      <right style="medium">
        <color auto="1"/>
      </right>
      <top style="medium">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top/>
      <bottom style="thin">
        <color auto="1"/>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thin">
        <color auto="1"/>
      </bottom>
      <diagonal/>
    </border>
    <border>
      <left/>
      <right style="thin">
        <color auto="1"/>
      </right>
      <top/>
      <bottom/>
      <diagonal/>
    </border>
    <border>
      <left style="thin">
        <color auto="1"/>
      </left>
      <right style="dashed">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bottom style="double">
        <color auto="1"/>
      </bottom>
      <diagonal/>
    </border>
    <border>
      <left/>
      <right style="medium">
        <color auto="1"/>
      </right>
      <top style="double">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hair">
        <color auto="1"/>
      </right>
      <top style="thin">
        <color auto="1"/>
      </top>
      <bottom style="hair">
        <color auto="1"/>
      </bottom>
      <diagonal/>
    </border>
    <border>
      <left/>
      <right style="hair">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style="hair">
        <color auto="1"/>
      </right>
      <top/>
      <bottom/>
      <diagonal/>
    </border>
    <border>
      <left style="hair">
        <color auto="1"/>
      </left>
      <right style="medium">
        <color auto="1"/>
      </right>
      <top/>
      <bottom/>
      <diagonal/>
    </border>
    <border>
      <left style="thin">
        <color auto="1"/>
      </left>
      <right style="hair">
        <color auto="1"/>
      </right>
      <top style="thin">
        <color auto="1"/>
      </top>
      <bottom/>
      <diagonal/>
    </border>
    <border>
      <left style="hair">
        <color auto="1"/>
      </left>
      <right style="medium">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medium">
        <color auto="1"/>
      </right>
      <top style="thin">
        <color auto="1"/>
      </top>
      <bottom style="thin">
        <color auto="1"/>
      </bottom>
      <diagonal style="hair">
        <color auto="1"/>
      </diagonal>
    </border>
    <border>
      <left style="thin">
        <color auto="1"/>
      </left>
      <right style="hair">
        <color auto="1"/>
      </right>
      <top/>
      <bottom style="thin">
        <color auto="1"/>
      </bottom>
      <diagonal/>
    </border>
    <border diagonalUp="1">
      <left/>
      <right style="thin">
        <color auto="1"/>
      </right>
      <top style="thin">
        <color auto="1"/>
      </top>
      <bottom style="thin">
        <color auto="1"/>
      </bottom>
      <diagonal style="hair">
        <color auto="1"/>
      </diagonal>
    </border>
    <border>
      <left style="hair">
        <color auto="1"/>
      </left>
      <right style="thin">
        <color auto="1"/>
      </right>
      <top/>
      <bottom style="thin">
        <color auto="1"/>
      </bottom>
      <diagonal/>
    </border>
    <border diagonalUp="1">
      <left style="hair">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thin">
        <color auto="1"/>
      </right>
      <top style="thin">
        <color auto="1"/>
      </top>
      <bottom style="medium">
        <color auto="1"/>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left/>
      <right style="hair">
        <color auto="1"/>
      </right>
      <top style="thin">
        <color auto="1"/>
      </top>
      <bottom style="medium">
        <color auto="1"/>
      </bottom>
      <diagonal/>
    </border>
    <border diagonalUp="1">
      <left/>
      <right style="medium">
        <color auto="1"/>
      </right>
      <top style="thin">
        <color auto="1"/>
      </top>
      <bottom style="medium">
        <color auto="1"/>
      </bottom>
      <diagonal style="hair">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medium">
        <color auto="1"/>
      </right>
      <top/>
      <bottom style="thin">
        <color auto="1"/>
      </bottom>
      <diagonal style="hair">
        <color auto="1"/>
      </diagonal>
    </border>
    <border diagonalUp="1">
      <left style="thin">
        <color indexed="64"/>
      </left>
      <right style="thin">
        <color indexed="64"/>
      </right>
      <top style="thin">
        <color indexed="64"/>
      </top>
      <bottom style="thin">
        <color indexed="64"/>
      </bottom>
      <diagonal style="thin">
        <color indexed="64"/>
      </diagonal>
    </border>
  </borders>
  <cellStyleXfs count="27">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11" fillId="0" borderId="0"/>
    <xf numFmtId="0" fontId="11" fillId="0" borderId="0">
      <alignment vertical="center"/>
    </xf>
    <xf numFmtId="0" fontId="9" fillId="0" borderId="0">
      <alignment vertical="center"/>
    </xf>
    <xf numFmtId="0" fontId="2"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29" fillId="0" borderId="0">
      <alignment vertical="center"/>
    </xf>
    <xf numFmtId="0" fontId="33" fillId="0" borderId="0">
      <alignment vertical="center"/>
    </xf>
  </cellStyleXfs>
  <cellXfs count="1290">
    <xf numFmtId="0" fontId="0" fillId="0" borderId="0" xfId="0" applyAlignment="1">
      <alignment vertical="center"/>
    </xf>
    <xf numFmtId="0" fontId="2" fillId="0" borderId="0" xfId="6" applyAlignment="1">
      <alignment vertical="center"/>
    </xf>
    <xf numFmtId="0" fontId="4" fillId="0" borderId="0" xfId="6" applyFont="1" applyAlignment="1">
      <alignment vertical="center"/>
    </xf>
    <xf numFmtId="0" fontId="5"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7" applyFont="1" applyAlignment="1">
      <alignment vertical="center"/>
    </xf>
    <xf numFmtId="0" fontId="2" fillId="0" borderId="0" xfId="7" applyAlignment="1">
      <alignment vertical="center"/>
    </xf>
    <xf numFmtId="0" fontId="5" fillId="0" borderId="0" xfId="7" applyFont="1" applyAlignment="1">
      <alignment horizontal="right" vertical="center"/>
    </xf>
    <xf numFmtId="0" fontId="6" fillId="2" borderId="1" xfId="7" applyFont="1" applyFill="1" applyBorder="1" applyAlignment="1"/>
    <xf numFmtId="0" fontId="6" fillId="2" borderId="2" xfId="7" applyFont="1" applyFill="1" applyBorder="1" applyAlignment="1">
      <alignment horizontal="right" vertical="top"/>
    </xf>
    <xf numFmtId="0" fontId="6" fillId="2" borderId="3" xfId="7" applyFont="1" applyFill="1" applyBorder="1" applyAlignment="1">
      <alignment horizontal="right" vertical="top"/>
    </xf>
    <xf numFmtId="0" fontId="6" fillId="2" borderId="17" xfId="7" applyFont="1" applyFill="1" applyBorder="1" applyAlignment="1">
      <alignment horizontal="center" vertical="center"/>
    </xf>
    <xf numFmtId="0" fontId="6" fillId="2" borderId="5" xfId="7" applyFont="1" applyFill="1" applyBorder="1" applyAlignment="1">
      <alignment horizontal="center" vertical="center"/>
    </xf>
    <xf numFmtId="0" fontId="6" fillId="2" borderId="8" xfId="7" applyFont="1" applyFill="1" applyBorder="1" applyAlignment="1">
      <alignment horizontal="center" vertical="center"/>
    </xf>
    <xf numFmtId="0" fontId="6" fillId="0" borderId="18" xfId="7" applyFont="1" applyFill="1" applyBorder="1" applyAlignment="1">
      <alignment vertical="center" wrapText="1"/>
    </xf>
    <xf numFmtId="176" fontId="6" fillId="0" borderId="19" xfId="7" applyNumberFormat="1" applyFont="1" applyFill="1" applyBorder="1" applyAlignment="1">
      <alignment horizontal="right" vertical="center" shrinkToFit="1"/>
    </xf>
    <xf numFmtId="176" fontId="6" fillId="0" borderId="20" xfId="7" applyNumberFormat="1" applyFont="1" applyFill="1" applyBorder="1" applyAlignment="1">
      <alignment horizontal="right" vertical="center" shrinkToFit="1"/>
    </xf>
    <xf numFmtId="176" fontId="6" fillId="0" borderId="21" xfId="7" applyNumberFormat="1" applyFont="1" applyFill="1" applyBorder="1" applyAlignment="1">
      <alignment horizontal="right" vertical="center" shrinkToFit="1"/>
    </xf>
    <xf numFmtId="0" fontId="6" fillId="0" borderId="22" xfId="7" applyFont="1" applyFill="1" applyBorder="1" applyAlignment="1">
      <alignment vertical="center"/>
    </xf>
    <xf numFmtId="176" fontId="6" fillId="0" borderId="23" xfId="7" applyNumberFormat="1" applyFont="1" applyFill="1" applyBorder="1" applyAlignment="1">
      <alignment horizontal="right" vertical="center" shrinkToFit="1"/>
    </xf>
    <xf numFmtId="176" fontId="6" fillId="0" borderId="24" xfId="7" applyNumberFormat="1" applyFont="1" applyFill="1" applyBorder="1" applyAlignment="1">
      <alignment horizontal="right" vertical="center" shrinkToFit="1"/>
    </xf>
    <xf numFmtId="176" fontId="6" fillId="0" borderId="25" xfId="7" applyNumberFormat="1" applyFont="1" applyFill="1" applyBorder="1" applyAlignment="1">
      <alignment horizontal="right" vertical="center" shrinkToFit="1"/>
    </xf>
    <xf numFmtId="0" fontId="6" fillId="0" borderId="9" xfId="7" applyFont="1" applyFill="1" applyBorder="1" applyAlignment="1">
      <alignment vertical="center"/>
    </xf>
    <xf numFmtId="0" fontId="6" fillId="0" borderId="13" xfId="7" applyFont="1" applyFill="1" applyBorder="1" applyAlignment="1">
      <alignment vertical="center"/>
    </xf>
    <xf numFmtId="176" fontId="6" fillId="0" borderId="14" xfId="7" applyNumberFormat="1" applyFont="1" applyFill="1" applyBorder="1" applyAlignment="1">
      <alignment horizontal="right" vertical="center" shrinkToFit="1"/>
    </xf>
    <xf numFmtId="176" fontId="6" fillId="0" borderId="15" xfId="7" applyNumberFormat="1" applyFont="1" applyFill="1" applyBorder="1" applyAlignment="1">
      <alignment horizontal="right" vertical="center" shrinkToFit="1"/>
    </xf>
    <xf numFmtId="176" fontId="6" fillId="0" borderId="16" xfId="7" applyNumberFormat="1" applyFont="1" applyFill="1" applyBorder="1" applyAlignment="1">
      <alignment horizontal="right" vertical="center" shrinkToFit="1"/>
    </xf>
    <xf numFmtId="0" fontId="7" fillId="0" borderId="0" xfId="7" applyFont="1" applyFill="1" applyBorder="1" applyAlignment="1"/>
    <xf numFmtId="0" fontId="7" fillId="0" borderId="0" xfId="7" applyNumberFormat="1" applyFont="1" applyFill="1" applyBorder="1" applyAlignment="1">
      <alignment vertical="center" wrapText="1"/>
    </xf>
    <xf numFmtId="0" fontId="7" fillId="0" borderId="0" xfId="7" applyNumberFormat="1" applyFont="1" applyBorder="1" applyAlignment="1">
      <alignment vertical="center" wrapText="1"/>
    </xf>
    <xf numFmtId="0" fontId="6" fillId="0" borderId="0" xfId="7" applyNumberFormat="1" applyFont="1" applyFill="1" applyBorder="1" applyAlignment="1">
      <alignment vertical="center"/>
    </xf>
    <xf numFmtId="0" fontId="4" fillId="0" borderId="0" xfId="8" applyFont="1" applyAlignment="1">
      <alignment vertical="center"/>
    </xf>
    <xf numFmtId="0" fontId="2" fillId="0" borderId="0" xfId="8" applyAlignment="1">
      <alignment vertical="center"/>
    </xf>
    <xf numFmtId="0" fontId="5"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2" fillId="0" borderId="0" xfId="9" applyAlignment="1">
      <alignment vertical="center"/>
    </xf>
    <xf numFmtId="0" fontId="5" fillId="0" borderId="0" xfId="9" applyFont="1" applyAlignment="1">
      <alignment horizontal="center" vertical="center"/>
    </xf>
    <xf numFmtId="0" fontId="7" fillId="2" borderId="1" xfId="9" applyFont="1" applyFill="1" applyBorder="1" applyAlignment="1"/>
    <xf numFmtId="0" fontId="7" fillId="2" borderId="2" xfId="9" applyFont="1" applyFill="1" applyBorder="1" applyAlignment="1"/>
    <xf numFmtId="0" fontId="7" fillId="2" borderId="2" xfId="9" applyFont="1" applyFill="1" applyBorder="1" applyAlignment="1">
      <alignment horizontal="right" vertical="center"/>
    </xf>
    <xf numFmtId="0" fontId="7" fillId="2" borderId="3" xfId="9" applyFont="1" applyFill="1" applyBorder="1" applyAlignment="1">
      <alignment horizontal="right" vertical="top"/>
    </xf>
    <xf numFmtId="0" fontId="7" fillId="2" borderId="17" xfId="9" applyFont="1" applyFill="1" applyBorder="1" applyAlignment="1">
      <alignment horizontal="center" vertical="center"/>
    </xf>
    <xf numFmtId="0" fontId="7" fillId="2" borderId="5" xfId="9" applyFont="1" applyFill="1" applyBorder="1" applyAlignment="1">
      <alignment horizontal="center" vertical="center"/>
    </xf>
    <xf numFmtId="0" fontId="7" fillId="2" borderId="8" xfId="9" applyFont="1" applyFill="1" applyBorder="1" applyAlignment="1">
      <alignment horizontal="center" vertical="center"/>
    </xf>
    <xf numFmtId="0" fontId="7" fillId="0" borderId="26" xfId="9" applyFont="1" applyFill="1" applyBorder="1" applyAlignment="1">
      <alignment vertical="center" wrapText="1"/>
    </xf>
    <xf numFmtId="177" fontId="7" fillId="0" borderId="19" xfId="9" applyNumberFormat="1" applyFont="1" applyFill="1" applyBorder="1" applyAlignment="1" applyProtection="1">
      <alignment horizontal="right" vertical="center" shrinkToFit="1"/>
    </xf>
    <xf numFmtId="177" fontId="7" fillId="0" borderId="20" xfId="9" applyNumberFormat="1" applyFont="1" applyFill="1" applyBorder="1" applyAlignment="1" applyProtection="1">
      <alignment horizontal="right" vertical="center" shrinkToFit="1"/>
    </xf>
    <xf numFmtId="177" fontId="7" fillId="0" borderId="21" xfId="9" applyNumberFormat="1" applyFont="1" applyFill="1" applyBorder="1" applyAlignment="1" applyProtection="1">
      <alignment horizontal="right" vertical="center" shrinkToFit="1"/>
    </xf>
    <xf numFmtId="0" fontId="7" fillId="0" borderId="27" xfId="9" applyFont="1" applyFill="1" applyBorder="1" applyAlignment="1">
      <alignment vertical="center"/>
    </xf>
    <xf numFmtId="177" fontId="7" fillId="0" borderId="23" xfId="9" applyNumberFormat="1" applyFont="1" applyFill="1" applyBorder="1" applyAlignment="1" applyProtection="1">
      <alignment horizontal="right" vertical="center" shrinkToFit="1"/>
    </xf>
    <xf numFmtId="177" fontId="7" fillId="0" borderId="24" xfId="9" applyNumberFormat="1" applyFont="1" applyFill="1" applyBorder="1" applyAlignment="1" applyProtection="1">
      <alignment horizontal="right" vertical="center" shrinkToFit="1"/>
    </xf>
    <xf numFmtId="177" fontId="7" fillId="0" borderId="25" xfId="9" applyNumberFormat="1" applyFont="1" applyFill="1" applyBorder="1" applyAlignment="1" applyProtection="1">
      <alignment horizontal="right" vertical="center" shrinkToFit="1"/>
    </xf>
    <xf numFmtId="0" fontId="7" fillId="0" borderId="28" xfId="9" applyFont="1" applyFill="1" applyBorder="1" applyAlignment="1">
      <alignment vertical="center"/>
    </xf>
    <xf numFmtId="0" fontId="7" fillId="0" borderId="30" xfId="9" applyFont="1" applyFill="1" applyBorder="1" applyAlignment="1">
      <alignment vertical="center"/>
    </xf>
    <xf numFmtId="0" fontId="7" fillId="0" borderId="27" xfId="9" applyFont="1" applyFill="1" applyBorder="1" applyAlignment="1">
      <alignment vertical="center" wrapText="1"/>
    </xf>
    <xf numFmtId="0" fontId="7" fillId="0" borderId="29" xfId="9" applyFont="1" applyFill="1" applyBorder="1" applyAlignment="1">
      <alignment vertical="center"/>
    </xf>
    <xf numFmtId="177" fontId="7" fillId="0" borderId="14" xfId="9" applyNumberFormat="1" applyFont="1" applyFill="1" applyBorder="1" applyAlignment="1" applyProtection="1">
      <alignment horizontal="right" vertical="center" shrinkToFit="1"/>
    </xf>
    <xf numFmtId="177" fontId="7" fillId="0" borderId="15" xfId="9" applyNumberFormat="1" applyFont="1" applyFill="1" applyBorder="1" applyAlignment="1" applyProtection="1">
      <alignment horizontal="right" vertical="center" shrinkToFit="1"/>
    </xf>
    <xf numFmtId="177" fontId="7" fillId="0" borderId="16" xfId="9" applyNumberFormat="1" applyFont="1" applyFill="1" applyBorder="1" applyAlignment="1" applyProtection="1">
      <alignment horizontal="right" vertical="center" shrinkToFit="1"/>
    </xf>
    <xf numFmtId="0" fontId="7" fillId="0" borderId="0" xfId="9" applyFont="1" applyFill="1" applyBorder="1" applyAlignment="1"/>
    <xf numFmtId="0" fontId="7" fillId="0" borderId="0" xfId="9" applyFont="1" applyFill="1" applyBorder="1" applyAlignment="1">
      <alignment vertical="center"/>
    </xf>
    <xf numFmtId="0" fontId="7" fillId="0" borderId="0" xfId="9" applyFont="1" applyFill="1" applyBorder="1" applyAlignment="1">
      <alignment horizontal="left" vertical="center"/>
    </xf>
    <xf numFmtId="177" fontId="7" fillId="0" borderId="0" xfId="9" applyNumberFormat="1" applyFont="1" applyFill="1" applyBorder="1" applyAlignment="1" applyProtection="1">
      <alignment horizontal="right" vertical="center"/>
    </xf>
    <xf numFmtId="0" fontId="5" fillId="0" borderId="0" xfId="6" applyFont="1" applyAlignment="1">
      <alignment horizontal="right"/>
    </xf>
    <xf numFmtId="0" fontId="8" fillId="2" borderId="1" xfId="6" applyFont="1" applyFill="1" applyBorder="1" applyAlignment="1"/>
    <xf numFmtId="0" fontId="8" fillId="2" borderId="2" xfId="6" applyFont="1" applyFill="1" applyBorder="1" applyAlignment="1">
      <alignment horizontal="right" vertical="top"/>
    </xf>
    <xf numFmtId="0" fontId="8" fillId="2" borderId="3" xfId="6" applyFont="1" applyFill="1" applyBorder="1" applyAlignment="1">
      <alignment horizontal="right" vertical="top"/>
    </xf>
    <xf numFmtId="0" fontId="10" fillId="2" borderId="5" xfId="10" applyFont="1" applyFill="1" applyBorder="1" applyAlignment="1">
      <alignment horizontal="center" vertical="center"/>
    </xf>
    <xf numFmtId="0" fontId="10" fillId="2" borderId="6" xfId="10" applyFont="1" applyFill="1" applyBorder="1" applyAlignment="1">
      <alignment horizontal="center" vertical="center"/>
    </xf>
    <xf numFmtId="0" fontId="8" fillId="0" borderId="7" xfId="6" applyFont="1" applyFill="1" applyBorder="1" applyAlignment="1">
      <alignment horizontal="center" vertical="center" wrapText="1"/>
    </xf>
    <xf numFmtId="177" fontId="8" fillId="0" borderId="5" xfId="10" applyNumberFormat="1" applyFont="1" applyFill="1" applyBorder="1" applyAlignment="1" applyProtection="1">
      <alignment horizontal="right" vertical="center" shrinkToFit="1"/>
    </xf>
    <xf numFmtId="177" fontId="8" fillId="0" borderId="8" xfId="10" applyNumberFormat="1" applyFont="1" applyFill="1" applyBorder="1" applyAlignment="1" applyProtection="1">
      <alignment horizontal="right" vertical="center" shrinkToFit="1"/>
    </xf>
    <xf numFmtId="0" fontId="8" fillId="0" borderId="9" xfId="6" applyFont="1" applyFill="1" applyBorder="1" applyAlignment="1">
      <alignment horizontal="center" vertical="center" wrapText="1"/>
    </xf>
    <xf numFmtId="177" fontId="8" fillId="0" borderId="11" xfId="10" applyNumberFormat="1" applyFont="1" applyFill="1" applyBorder="1" applyAlignment="1" applyProtection="1">
      <alignment horizontal="right" vertical="center" shrinkToFit="1"/>
    </xf>
    <xf numFmtId="177" fontId="8" fillId="0" borderId="12" xfId="10" applyNumberFormat="1" applyFont="1" applyFill="1" applyBorder="1" applyAlignment="1" applyProtection="1">
      <alignment horizontal="right" vertical="center" shrinkToFit="1"/>
    </xf>
    <xf numFmtId="177" fontId="8" fillId="0" borderId="24" xfId="10" applyNumberFormat="1" applyFont="1" applyFill="1" applyBorder="1" applyAlignment="1" applyProtection="1">
      <alignment horizontal="right" vertical="center" shrinkToFit="1"/>
    </xf>
    <xf numFmtId="177" fontId="8" fillId="0" borderId="25" xfId="10" applyNumberFormat="1" applyFont="1" applyFill="1" applyBorder="1" applyAlignment="1" applyProtection="1">
      <alignment horizontal="right" vertical="center" shrinkToFit="1"/>
    </xf>
    <xf numFmtId="0" fontId="8" fillId="0" borderId="31" xfId="6" applyFont="1" applyFill="1" applyBorder="1" applyAlignment="1">
      <alignment horizontal="center" vertical="center"/>
    </xf>
    <xf numFmtId="177" fontId="8" fillId="0" borderId="24" xfId="10" applyNumberFormat="1" applyFont="1" applyFill="1" applyBorder="1" applyAlignment="1" applyProtection="1">
      <alignment horizontal="right" vertical="center" shrinkToFit="1"/>
      <protection locked="0"/>
    </xf>
    <xf numFmtId="177" fontId="8" fillId="0" borderId="25" xfId="10" applyNumberFormat="1" applyFont="1" applyFill="1" applyBorder="1" applyAlignment="1" applyProtection="1">
      <alignment horizontal="right" vertical="center" shrinkToFit="1"/>
      <protection locked="0"/>
    </xf>
    <xf numFmtId="0" fontId="8" fillId="0" borderId="32" xfId="6" applyFont="1" applyFill="1" applyBorder="1" applyAlignment="1">
      <alignment horizontal="center" vertical="center"/>
    </xf>
    <xf numFmtId="177" fontId="8" fillId="0" borderId="15" xfId="10" applyNumberFormat="1" applyFont="1" applyFill="1" applyBorder="1" applyAlignment="1" applyProtection="1">
      <alignment horizontal="right" vertical="center" shrinkToFit="1"/>
      <protection locked="0"/>
    </xf>
    <xf numFmtId="177" fontId="8" fillId="0" borderId="16" xfId="10" applyNumberFormat="1" applyFont="1" applyFill="1" applyBorder="1" applyAlignment="1" applyProtection="1">
      <alignment horizontal="right" vertical="center" shrinkToFit="1"/>
      <protection locked="0"/>
    </xf>
    <xf numFmtId="0" fontId="8" fillId="0" borderId="1" xfId="6" applyFont="1" applyFill="1" applyBorder="1" applyAlignment="1">
      <alignment horizontal="center" vertical="center"/>
    </xf>
    <xf numFmtId="177" fontId="8" fillId="0" borderId="33" xfId="10" applyNumberFormat="1" applyFont="1" applyFill="1" applyBorder="1" applyAlignment="1" applyProtection="1">
      <alignment horizontal="right" vertical="center" shrinkToFit="1"/>
    </xf>
    <xf numFmtId="177" fontId="8" fillId="0" borderId="6" xfId="10" applyNumberFormat="1" applyFont="1" applyFill="1" applyBorder="1" applyAlignment="1" applyProtection="1">
      <alignment horizontal="right" vertical="center" shrinkToFit="1"/>
    </xf>
    <xf numFmtId="178" fontId="12" fillId="0" borderId="28" xfId="11" applyNumberFormat="1" applyFont="1" applyBorder="1" applyAlignment="1">
      <alignment vertical="center"/>
    </xf>
    <xf numFmtId="178" fontId="12" fillId="0" borderId="34" xfId="11" applyNumberFormat="1" applyFont="1" applyBorder="1" applyAlignment="1">
      <alignment vertical="center"/>
    </xf>
    <xf numFmtId="178" fontId="12" fillId="0" borderId="11" xfId="11" applyNumberFormat="1" applyFont="1" applyBorder="1" applyAlignment="1">
      <alignment horizontal="center" vertical="center" wrapText="1"/>
    </xf>
    <xf numFmtId="178" fontId="12" fillId="0" borderId="27" xfId="11" applyNumberFormat="1" applyFont="1" applyBorder="1" applyAlignment="1">
      <alignment horizontal="center" vertical="center"/>
    </xf>
    <xf numFmtId="178" fontId="12" fillId="0" borderId="35" xfId="11" applyNumberFormat="1" applyFont="1" applyBorder="1" applyAlignment="1">
      <alignment horizontal="center" vertical="center"/>
    </xf>
    <xf numFmtId="178" fontId="12" fillId="0" borderId="36" xfId="11" applyNumberFormat="1" applyFont="1" applyBorder="1" applyAlignment="1">
      <alignment horizontal="center" vertical="center"/>
    </xf>
    <xf numFmtId="0" fontId="11" fillId="0" borderId="0" xfId="11"/>
    <xf numFmtId="178" fontId="12" fillId="0" borderId="26" xfId="11" applyNumberFormat="1" applyFont="1" applyBorder="1" applyAlignment="1">
      <alignment vertical="center"/>
    </xf>
    <xf numFmtId="178" fontId="12" fillId="0" borderId="37" xfId="11" applyNumberFormat="1" applyFont="1" applyBorder="1" applyAlignment="1">
      <alignment vertical="center"/>
    </xf>
    <xf numFmtId="0" fontId="11" fillId="0" borderId="30" xfId="11" applyFont="1" applyBorder="1" applyAlignment="1">
      <alignment vertical="center"/>
    </xf>
    <xf numFmtId="178" fontId="12" fillId="0" borderId="28" xfId="11" applyNumberFormat="1" applyFont="1" applyBorder="1" applyAlignment="1">
      <alignment horizontal="center" vertical="center"/>
    </xf>
    <xf numFmtId="178" fontId="12" fillId="0" borderId="38" xfId="11" applyNumberFormat="1" applyFont="1" applyBorder="1" applyAlignment="1">
      <alignment horizontal="center" vertical="center" wrapText="1"/>
    </xf>
    <xf numFmtId="178" fontId="12" fillId="0" borderId="39" xfId="11" applyNumberFormat="1" applyFont="1" applyBorder="1" applyAlignment="1">
      <alignment horizontal="center" vertical="center"/>
    </xf>
    <xf numFmtId="178" fontId="12" fillId="0" borderId="40" xfId="11" applyNumberFormat="1" applyFont="1" applyBorder="1" applyAlignment="1">
      <alignment horizontal="center" vertical="center" wrapText="1"/>
    </xf>
    <xf numFmtId="178" fontId="12" fillId="0" borderId="24" xfId="11" applyNumberFormat="1" applyFont="1" applyBorder="1" applyAlignment="1">
      <alignment horizontal="center" vertical="center"/>
    </xf>
    <xf numFmtId="178" fontId="12" fillId="0" borderId="34" xfId="11" applyNumberFormat="1" applyFont="1" applyBorder="1" applyAlignment="1">
      <alignment horizontal="center" vertical="center"/>
    </xf>
    <xf numFmtId="179" fontId="12" fillId="0" borderId="11" xfId="11" applyNumberFormat="1" applyFont="1" applyFill="1" applyBorder="1" applyAlignment="1">
      <alignment vertical="center"/>
    </xf>
    <xf numFmtId="179" fontId="12" fillId="0" borderId="28" xfId="11" applyNumberFormat="1" applyFont="1" applyFill="1" applyBorder="1" applyAlignment="1">
      <alignment vertical="center"/>
    </xf>
    <xf numFmtId="180" fontId="12" fillId="0" borderId="41" xfId="11" applyNumberFormat="1" applyFont="1" applyFill="1" applyBorder="1" applyAlignment="1">
      <alignment vertical="center"/>
    </xf>
    <xf numFmtId="179" fontId="12" fillId="0" borderId="39" xfId="11" applyNumberFormat="1" applyFont="1" applyFill="1" applyBorder="1" applyAlignment="1">
      <alignment vertical="center"/>
    </xf>
    <xf numFmtId="180" fontId="12" fillId="0" borderId="42" xfId="11" applyNumberFormat="1" applyFont="1" applyFill="1" applyBorder="1" applyAlignment="1">
      <alignment vertical="center"/>
    </xf>
    <xf numFmtId="180" fontId="12" fillId="0" borderId="11" xfId="11" applyNumberFormat="1" applyFont="1" applyBorder="1" applyAlignment="1">
      <alignment vertical="center"/>
    </xf>
    <xf numFmtId="178" fontId="12" fillId="0" borderId="26" xfId="11" applyNumberFormat="1" applyFont="1" applyBorder="1" applyAlignment="1">
      <alignment horizontal="center" vertical="center"/>
    </xf>
    <xf numFmtId="178" fontId="12" fillId="0" borderId="43" xfId="11" applyNumberFormat="1" applyFont="1" applyBorder="1" applyAlignment="1">
      <alignment horizontal="center" vertical="center"/>
    </xf>
    <xf numFmtId="179" fontId="12" fillId="0" borderId="44" xfId="11" applyNumberFormat="1" applyFont="1" applyFill="1" applyBorder="1" applyAlignment="1">
      <alignment vertical="center"/>
    </xf>
    <xf numFmtId="179" fontId="12" fillId="0" borderId="45" xfId="11" applyNumberFormat="1" applyFont="1" applyFill="1" applyBorder="1" applyAlignment="1">
      <alignment vertical="center"/>
    </xf>
    <xf numFmtId="180" fontId="12" fillId="0" borderId="43" xfId="11" applyNumberFormat="1" applyFont="1" applyFill="1" applyBorder="1" applyAlignment="1">
      <alignment vertical="center"/>
    </xf>
    <xf numFmtId="179" fontId="12" fillId="0" borderId="46" xfId="11" applyNumberFormat="1" applyFont="1" applyFill="1" applyBorder="1" applyAlignment="1">
      <alignment vertical="center"/>
    </xf>
    <xf numFmtId="180" fontId="12" fillId="0" borderId="47" xfId="11" applyNumberFormat="1" applyFont="1" applyFill="1" applyBorder="1" applyAlignment="1">
      <alignment vertical="center"/>
    </xf>
    <xf numFmtId="180" fontId="12" fillId="0" borderId="44" xfId="11" applyNumberFormat="1" applyFont="1" applyBorder="1" applyAlignment="1">
      <alignment vertical="center"/>
    </xf>
    <xf numFmtId="179" fontId="12" fillId="0" borderId="44" xfId="11" applyNumberFormat="1" applyFont="1" applyFill="1" applyBorder="1" applyAlignment="1">
      <alignment vertical="center" wrapText="1"/>
    </xf>
    <xf numFmtId="179" fontId="12" fillId="0" borderId="11" xfId="11" applyNumberFormat="1" applyFont="1" applyBorder="1" applyAlignment="1">
      <alignment vertical="center"/>
    </xf>
    <xf numFmtId="179" fontId="12" fillId="0" borderId="28" xfId="11" applyNumberFormat="1" applyFont="1" applyBorder="1" applyAlignment="1">
      <alignment vertical="center"/>
    </xf>
    <xf numFmtId="180" fontId="12" fillId="0" borderId="41" xfId="11" applyNumberFormat="1" applyFont="1" applyBorder="1" applyAlignment="1">
      <alignment vertical="center"/>
    </xf>
    <xf numFmtId="179" fontId="12" fillId="0" borderId="39" xfId="11" applyNumberFormat="1" applyFont="1" applyBorder="1" applyAlignment="1">
      <alignment vertical="center"/>
    </xf>
    <xf numFmtId="180" fontId="12" fillId="0" borderId="48" xfId="11" applyNumberFormat="1" applyFont="1" applyBorder="1" applyAlignment="1">
      <alignment vertical="center"/>
    </xf>
    <xf numFmtId="0" fontId="11" fillId="0" borderId="24" xfId="11" applyBorder="1"/>
    <xf numFmtId="0" fontId="11" fillId="0" borderId="24" xfId="11" applyBorder="1" applyAlignment="1">
      <alignment vertical="center"/>
    </xf>
    <xf numFmtId="0" fontId="13" fillId="0" borderId="24" xfId="11" applyFont="1" applyBorder="1"/>
    <xf numFmtId="0" fontId="11" fillId="0" borderId="0" xfId="12" applyAlignment="1"/>
    <xf numFmtId="0" fontId="11" fillId="0" borderId="24" xfId="12" applyBorder="1" applyAlignment="1"/>
    <xf numFmtId="177" fontId="11" fillId="0" borderId="24" xfId="12" applyNumberFormat="1" applyBorder="1" applyAlignment="1"/>
    <xf numFmtId="0" fontId="14" fillId="0" borderId="0" xfId="13" applyFont="1" applyFill="1" applyAlignment="1">
      <alignment vertical="center"/>
    </xf>
    <xf numFmtId="49" fontId="14" fillId="0" borderId="0" xfId="13" applyNumberFormat="1" applyFont="1" applyFill="1" applyAlignment="1">
      <alignment vertical="center"/>
    </xf>
    <xf numFmtId="0" fontId="14" fillId="0" borderId="0" xfId="13" applyFont="1" applyAlignment="1">
      <alignment vertical="center"/>
    </xf>
    <xf numFmtId="0" fontId="16" fillId="0" borderId="0" xfId="13" applyFont="1" applyFill="1" applyAlignment="1">
      <alignment vertical="center"/>
    </xf>
    <xf numFmtId="0" fontId="17" fillId="0" borderId="0" xfId="13" applyFont="1" applyFill="1" applyAlignment="1">
      <alignment vertical="center"/>
    </xf>
    <xf numFmtId="0" fontId="14" fillId="0" borderId="49" xfId="13" applyFont="1" applyFill="1" applyBorder="1" applyAlignment="1">
      <alignment horizontal="left" vertical="center"/>
    </xf>
    <xf numFmtId="0" fontId="14" fillId="0" borderId="50" xfId="13" applyFont="1" applyFill="1" applyBorder="1" applyAlignment="1">
      <alignment horizontal="left" vertical="center"/>
    </xf>
    <xf numFmtId="0" fontId="14" fillId="0" borderId="51" xfId="13" applyFont="1" applyFill="1" applyBorder="1" applyAlignment="1">
      <alignment horizontal="left" vertical="center"/>
    </xf>
    <xf numFmtId="184" fontId="14" fillId="0" borderId="49" xfId="13" applyNumberFormat="1" applyFont="1" applyFill="1" applyBorder="1" applyAlignment="1">
      <alignment horizontal="right" vertical="center" shrinkToFit="1"/>
    </xf>
    <xf numFmtId="184" fontId="14" fillId="0" borderId="50" xfId="13" applyNumberFormat="1" applyFont="1" applyFill="1" applyBorder="1" applyAlignment="1">
      <alignment horizontal="right" vertical="center" shrinkToFit="1"/>
    </xf>
    <xf numFmtId="184" fontId="14" fillId="0" borderId="51" xfId="13" applyNumberFormat="1" applyFont="1" applyFill="1" applyBorder="1" applyAlignment="1">
      <alignment horizontal="right" vertical="center" shrinkToFit="1"/>
    </xf>
    <xf numFmtId="0" fontId="18" fillId="0" borderId="30" xfId="14" applyFont="1" applyFill="1" applyBorder="1" applyAlignment="1">
      <alignment vertical="center"/>
    </xf>
    <xf numFmtId="184" fontId="14" fillId="0" borderId="49" xfId="13" applyNumberFormat="1" applyFont="1" applyFill="1" applyBorder="1" applyAlignment="1">
      <alignment vertical="center" shrinkToFit="1"/>
    </xf>
    <xf numFmtId="184" fontId="14" fillId="0" borderId="50" xfId="13" applyNumberFormat="1" applyFont="1" applyFill="1" applyBorder="1" applyAlignment="1">
      <alignment vertical="center" shrinkToFit="1"/>
    </xf>
    <xf numFmtId="184" fontId="14" fillId="0" borderId="51" xfId="13" applyNumberFormat="1" applyFont="1" applyFill="1" applyBorder="1" applyAlignment="1">
      <alignment vertical="center" shrinkToFit="1"/>
    </xf>
    <xf numFmtId="0" fontId="14" fillId="0" borderId="7" xfId="13" applyFont="1" applyFill="1" applyBorder="1" applyAlignment="1">
      <alignment horizontal="left" vertical="center"/>
    </xf>
    <xf numFmtId="0" fontId="18" fillId="0" borderId="52" xfId="14" applyFont="1" applyFill="1" applyBorder="1" applyAlignment="1">
      <alignment horizontal="center" vertical="center"/>
    </xf>
    <xf numFmtId="0" fontId="14" fillId="0" borderId="7" xfId="13" applyFont="1" applyFill="1" applyBorder="1" applyAlignment="1">
      <alignment horizontal="center" vertical="center"/>
    </xf>
    <xf numFmtId="0" fontId="14" fillId="0" borderId="53" xfId="13" applyFont="1" applyFill="1" applyBorder="1" applyAlignment="1">
      <alignment horizontal="center" vertical="center"/>
    </xf>
    <xf numFmtId="0" fontId="19" fillId="0" borderId="54" xfId="13" applyFont="1" applyFill="1" applyBorder="1" applyAlignment="1">
      <alignment vertical="center" wrapText="1"/>
    </xf>
    <xf numFmtId="0" fontId="19" fillId="0" borderId="55" xfId="13" applyFont="1" applyFill="1" applyBorder="1" applyAlignment="1">
      <alignment vertical="center" wrapText="1"/>
    </xf>
    <xf numFmtId="181" fontId="14" fillId="0" borderId="53" xfId="13" applyNumberFormat="1" applyFont="1" applyFill="1" applyBorder="1" applyAlignment="1">
      <alignment vertical="center"/>
    </xf>
    <xf numFmtId="181" fontId="14" fillId="0" borderId="54" xfId="13" applyNumberFormat="1" applyFont="1" applyFill="1" applyBorder="1" applyAlignment="1">
      <alignment vertical="center"/>
    </xf>
    <xf numFmtId="181" fontId="14" fillId="0" borderId="55" xfId="13" applyNumberFormat="1" applyFont="1" applyFill="1" applyBorder="1" applyAlignment="1">
      <alignment vertical="center"/>
    </xf>
    <xf numFmtId="0" fontId="14" fillId="0" borderId="7" xfId="13" applyFont="1" applyFill="1" applyBorder="1" applyAlignment="1">
      <alignment vertical="center"/>
    </xf>
    <xf numFmtId="0" fontId="14" fillId="0" borderId="0" xfId="13" applyFont="1" applyFill="1" applyBorder="1" applyAlignment="1">
      <alignment vertical="center"/>
    </xf>
    <xf numFmtId="0" fontId="14" fillId="0" borderId="56" xfId="13" applyFont="1" applyFill="1" applyBorder="1" applyAlignment="1">
      <alignment vertical="center"/>
    </xf>
    <xf numFmtId="49" fontId="14" fillId="0" borderId="7" xfId="13" applyNumberFormat="1" applyFont="1" applyFill="1" applyBorder="1" applyAlignment="1">
      <alignment vertical="center"/>
    </xf>
    <xf numFmtId="49" fontId="14" fillId="0" borderId="0" xfId="13" applyNumberFormat="1" applyFont="1" applyFill="1" applyBorder="1" applyAlignment="1">
      <alignment vertical="center"/>
    </xf>
    <xf numFmtId="0" fontId="14" fillId="0" borderId="0" xfId="13" applyFont="1" applyFill="1" applyBorder="1" applyAlignment="1">
      <alignment vertical="center"/>
    </xf>
    <xf numFmtId="0" fontId="14" fillId="0" borderId="0" xfId="13" applyFont="1" applyFill="1" applyBorder="1" applyAlignment="1">
      <alignment horizontal="center" vertical="center"/>
    </xf>
    <xf numFmtId="49" fontId="14" fillId="0" borderId="0" xfId="13" applyNumberFormat="1" applyFont="1" applyFill="1" applyBorder="1" applyAlignment="1">
      <alignment horizontal="center" vertical="center"/>
    </xf>
    <xf numFmtId="0" fontId="14" fillId="0" borderId="56" xfId="13" applyFont="1" applyFill="1" applyBorder="1" applyAlignment="1">
      <alignment horizontal="center" vertical="center"/>
    </xf>
    <xf numFmtId="0" fontId="14" fillId="0" borderId="53" xfId="13" applyFont="1" applyFill="1" applyBorder="1" applyAlignment="1">
      <alignment vertical="center"/>
    </xf>
    <xf numFmtId="0" fontId="14" fillId="0" borderId="54" xfId="13" applyFont="1" applyFill="1" applyBorder="1" applyAlignment="1">
      <alignment vertical="center"/>
    </xf>
    <xf numFmtId="0" fontId="14" fillId="0" borderId="55" xfId="13" applyFont="1" applyFill="1" applyBorder="1" applyAlignment="1">
      <alignment vertical="center"/>
    </xf>
    <xf numFmtId="0" fontId="14" fillId="0" borderId="0" xfId="15" applyFont="1" applyFill="1" applyAlignment="1">
      <alignment vertical="center"/>
    </xf>
    <xf numFmtId="49" fontId="21" fillId="0" borderId="0" xfId="16" applyNumberFormat="1" applyFont="1" applyAlignment="1">
      <alignment vertical="center"/>
    </xf>
    <xf numFmtId="49" fontId="14" fillId="0" borderId="0" xfId="16" applyNumberFormat="1" applyFont="1" applyAlignment="1">
      <alignment vertical="center"/>
    </xf>
    <xf numFmtId="49" fontId="14" fillId="0" borderId="0" xfId="16" applyNumberFormat="1" applyFont="1" applyFill="1" applyAlignment="1">
      <alignment vertical="center"/>
    </xf>
    <xf numFmtId="0" fontId="14" fillId="0" borderId="0" xfId="16" applyFont="1" applyAlignment="1">
      <alignment vertical="center"/>
    </xf>
    <xf numFmtId="0" fontId="22" fillId="0" borderId="0" xfId="16" applyFont="1" applyAlignment="1">
      <alignment vertical="center"/>
    </xf>
    <xf numFmtId="0" fontId="4" fillId="0" borderId="40" xfId="16" applyFont="1" applyBorder="1" applyAlignment="1">
      <alignment horizontal="center" vertical="center"/>
    </xf>
    <xf numFmtId="0" fontId="4" fillId="0" borderId="40" xfId="16" applyFont="1" applyBorder="1" applyAlignment="1">
      <alignment vertical="center"/>
    </xf>
    <xf numFmtId="0" fontId="14" fillId="0" borderId="0" xfId="16" applyFont="1" applyBorder="1" applyAlignment="1">
      <alignment vertical="center"/>
    </xf>
    <xf numFmtId="0" fontId="14" fillId="0" borderId="48" xfId="16" applyFont="1" applyBorder="1" applyAlignment="1">
      <alignment vertical="center"/>
    </xf>
    <xf numFmtId="0" fontId="14" fillId="0" borderId="40" xfId="16" applyFont="1" applyBorder="1" applyAlignment="1">
      <alignment vertical="center"/>
    </xf>
    <xf numFmtId="0" fontId="14" fillId="0" borderId="28" xfId="16" applyFont="1" applyBorder="1" applyAlignment="1">
      <alignment horizontal="center" vertical="center"/>
    </xf>
    <xf numFmtId="0" fontId="14" fillId="0" borderId="48" xfId="16" applyFont="1" applyBorder="1" applyAlignment="1">
      <alignment horizontal="center" vertical="center"/>
    </xf>
    <xf numFmtId="0" fontId="14" fillId="0" borderId="57" xfId="16" applyFont="1" applyBorder="1" applyAlignment="1">
      <alignment horizontal="center" vertical="center"/>
    </xf>
    <xf numFmtId="0" fontId="14" fillId="0" borderId="0" xfId="16" applyFont="1" applyFill="1" applyBorder="1" applyAlignment="1">
      <alignment horizontal="center" vertical="center" wrapText="1"/>
    </xf>
    <xf numFmtId="0" fontId="14" fillId="0" borderId="40" xfId="16" applyFont="1" applyFill="1" applyBorder="1" applyAlignment="1">
      <alignment horizontal="center" vertical="center" wrapText="1"/>
    </xf>
    <xf numFmtId="0" fontId="14" fillId="0" borderId="0" xfId="16" applyFont="1" applyBorder="1" applyAlignment="1">
      <alignment horizontal="center" vertical="center"/>
    </xf>
    <xf numFmtId="0" fontId="14" fillId="0" borderId="0" xfId="16" applyFont="1" applyFill="1" applyAlignment="1">
      <alignment vertical="center"/>
    </xf>
    <xf numFmtId="0" fontId="18" fillId="0" borderId="0" xfId="16" applyFont="1" applyBorder="1" applyAlignment="1">
      <alignment vertical="center"/>
    </xf>
    <xf numFmtId="0" fontId="18" fillId="0" borderId="0" xfId="16" applyFont="1" applyAlignment="1">
      <alignment vertical="center"/>
    </xf>
    <xf numFmtId="0" fontId="14" fillId="0" borderId="0" xfId="16" applyFont="1" applyAlignment="1">
      <alignment vertical="center" shrinkToFit="1"/>
    </xf>
    <xf numFmtId="49" fontId="14" fillId="3" borderId="0" xfId="17" applyNumberFormat="1" applyFont="1" applyFill="1" applyAlignment="1" applyProtection="1">
      <alignment vertical="center"/>
    </xf>
    <xf numFmtId="0" fontId="14" fillId="3" borderId="0" xfId="17" applyFont="1" applyFill="1" applyAlignment="1" applyProtection="1">
      <alignment vertical="center"/>
    </xf>
    <xf numFmtId="0" fontId="14" fillId="3" borderId="0" xfId="17" applyFont="1" applyFill="1" applyBorder="1" applyAlignment="1" applyProtection="1">
      <alignment vertical="center"/>
    </xf>
    <xf numFmtId="0" fontId="14" fillId="3" borderId="54" xfId="17" applyFont="1" applyFill="1" applyBorder="1" applyAlignment="1" applyProtection="1">
      <alignment vertical="center"/>
    </xf>
    <xf numFmtId="0" fontId="2" fillId="3" borderId="0" xfId="18" applyFill="1" applyAlignment="1" applyProtection="1">
      <alignment vertical="center"/>
    </xf>
    <xf numFmtId="0" fontId="2" fillId="0" borderId="0" xfId="18" applyAlignment="1" applyProtection="1">
      <alignment vertical="center"/>
    </xf>
    <xf numFmtId="0" fontId="23" fillId="3" borderId="0" xfId="17" applyFont="1" applyFill="1" applyAlignment="1" applyProtection="1">
      <alignment vertical="center"/>
    </xf>
    <xf numFmtId="0" fontId="14" fillId="3" borderId="0" xfId="17" applyFont="1" applyFill="1" applyAlignment="1" applyProtection="1">
      <alignment vertical="center"/>
    </xf>
    <xf numFmtId="0" fontId="2" fillId="3" borderId="0" xfId="18" applyFill="1" applyAlignment="1" applyProtection="1">
      <alignment vertical="center"/>
    </xf>
    <xf numFmtId="0" fontId="2" fillId="0" borderId="0" xfId="18" applyAlignment="1" applyProtection="1">
      <alignment vertical="center"/>
    </xf>
    <xf numFmtId="0" fontId="25" fillId="3" borderId="0" xfId="17" applyFont="1" applyFill="1" applyAlignment="1" applyProtection="1">
      <alignment vertical="center"/>
    </xf>
    <xf numFmtId="0" fontId="26" fillId="3" borderId="0" xfId="17" applyFont="1" applyFill="1" applyAlignment="1" applyProtection="1">
      <alignment vertical="center"/>
    </xf>
    <xf numFmtId="0" fontId="26" fillId="3" borderId="0" xfId="18" applyFont="1" applyFill="1" applyAlignment="1" applyProtection="1">
      <alignment vertical="center"/>
    </xf>
    <xf numFmtId="0" fontId="26" fillId="0" borderId="0" xfId="18" applyFont="1" applyAlignment="1" applyProtection="1">
      <alignment vertical="center"/>
    </xf>
    <xf numFmtId="0" fontId="25" fillId="3" borderId="0" xfId="17" applyFont="1" applyFill="1" applyBorder="1" applyAlignment="1" applyProtection="1">
      <alignment vertical="center"/>
    </xf>
    <xf numFmtId="0" fontId="26" fillId="3" borderId="0" xfId="17" applyFont="1" applyFill="1" applyBorder="1" applyAlignment="1" applyProtection="1">
      <alignment vertical="center"/>
    </xf>
    <xf numFmtId="0" fontId="25" fillId="0" borderId="58" xfId="17" applyFont="1" applyBorder="1" applyAlignment="1" applyProtection="1">
      <alignment horizontal="center" vertical="center" shrinkToFit="1"/>
      <protection locked="0"/>
    </xf>
    <xf numFmtId="0" fontId="25" fillId="0" borderId="58" xfId="17" applyFont="1" applyFill="1" applyBorder="1" applyAlignment="1" applyProtection="1">
      <alignment horizontal="center" vertical="center" shrinkToFit="1"/>
      <protection locked="0"/>
    </xf>
    <xf numFmtId="0" fontId="25" fillId="0" borderId="59" xfId="20" applyFont="1" applyBorder="1" applyAlignment="1" applyProtection="1">
      <alignment horizontal="center" vertical="center" shrinkToFit="1"/>
      <protection locked="0"/>
    </xf>
    <xf numFmtId="0" fontId="25" fillId="0" borderId="60" xfId="17" applyFont="1" applyBorder="1" applyAlignment="1" applyProtection="1">
      <alignment horizontal="center" vertical="center" shrinkToFit="1"/>
      <protection locked="0"/>
    </xf>
    <xf numFmtId="0" fontId="25" fillId="0" borderId="60" xfId="17" applyFont="1" applyFill="1" applyBorder="1" applyAlignment="1" applyProtection="1">
      <alignment horizontal="center" vertical="center" shrinkToFit="1"/>
      <protection locked="0"/>
    </xf>
    <xf numFmtId="0" fontId="25" fillId="0" borderId="61" xfId="20" applyFont="1" applyBorder="1" applyAlignment="1" applyProtection="1">
      <alignment horizontal="center" vertical="center" shrinkToFit="1"/>
      <protection locked="0"/>
    </xf>
    <xf numFmtId="0" fontId="25" fillId="4" borderId="14" xfId="17" applyFont="1" applyFill="1" applyBorder="1" applyAlignment="1" applyProtection="1">
      <alignment horizontal="center" vertical="center" shrinkToFit="1"/>
      <protection locked="0"/>
    </xf>
    <xf numFmtId="0" fontId="20" fillId="3" borderId="0" xfId="17" applyFont="1" applyFill="1" applyAlignment="1" applyProtection="1">
      <alignment vertical="center"/>
    </xf>
    <xf numFmtId="0" fontId="25" fillId="0" borderId="62" xfId="17" applyFont="1" applyBorder="1" applyAlignment="1" applyProtection="1">
      <alignment horizontal="center" vertical="center" shrinkToFit="1"/>
      <protection locked="0"/>
    </xf>
    <xf numFmtId="0" fontId="25" fillId="3" borderId="61" xfId="17" applyFont="1" applyFill="1" applyBorder="1" applyAlignment="1" applyProtection="1">
      <alignment horizontal="center" vertical="center" shrinkToFit="1"/>
      <protection locked="0"/>
    </xf>
    <xf numFmtId="0" fontId="2" fillId="3" borderId="0" xfId="18" applyFont="1" applyFill="1" applyAlignment="1" applyProtection="1">
      <alignment vertical="center"/>
    </xf>
    <xf numFmtId="0" fontId="25" fillId="0" borderId="63" xfId="17" applyFont="1" applyBorder="1" applyAlignment="1" applyProtection="1">
      <alignment horizontal="center" vertical="center" shrinkToFit="1"/>
      <protection locked="0"/>
    </xf>
    <xf numFmtId="0" fontId="25" fillId="3" borderId="0" xfId="17" applyFont="1" applyFill="1" applyBorder="1" applyAlignment="1" applyProtection="1">
      <alignment horizontal="center" vertical="center" shrinkToFit="1"/>
    </xf>
    <xf numFmtId="0" fontId="25" fillId="3" borderId="0" xfId="17" applyFont="1" applyFill="1" applyBorder="1" applyAlignment="1" applyProtection="1">
      <alignment horizontal="left" vertical="center" shrinkToFit="1"/>
    </xf>
    <xf numFmtId="177" fontId="25" fillId="3" borderId="0" xfId="17" applyNumberFormat="1" applyFont="1" applyFill="1" applyBorder="1" applyAlignment="1" applyProtection="1">
      <alignment horizontal="right" vertical="center" shrinkToFit="1"/>
    </xf>
    <xf numFmtId="177" fontId="25" fillId="3" borderId="0" xfId="17" applyNumberFormat="1" applyFont="1" applyFill="1" applyBorder="1" applyAlignment="1" applyProtection="1">
      <alignment horizontal="left" vertical="center" shrinkToFit="1"/>
    </xf>
    <xf numFmtId="0" fontId="20" fillId="3" borderId="0" xfId="17" applyFont="1" applyFill="1" applyBorder="1" applyAlignment="1" applyProtection="1">
      <alignment vertical="center"/>
    </xf>
    <xf numFmtId="0" fontId="25" fillId="3" borderId="54" xfId="17" applyFont="1" applyFill="1" applyBorder="1" applyAlignment="1" applyProtection="1">
      <alignment vertical="center"/>
    </xf>
    <xf numFmtId="0" fontId="25" fillId="3" borderId="54" xfId="17" applyFont="1" applyFill="1" applyBorder="1" applyAlignment="1" applyProtection="1">
      <alignment horizontal="center" vertical="center"/>
    </xf>
    <xf numFmtId="0" fontId="25" fillId="3" borderId="35" xfId="17" applyFont="1" applyFill="1" applyBorder="1" applyAlignment="1" applyProtection="1">
      <alignment vertical="center"/>
    </xf>
    <xf numFmtId="0" fontId="25" fillId="3" borderId="9" xfId="17" applyFont="1" applyFill="1" applyBorder="1" applyAlignment="1" applyProtection="1">
      <alignment vertical="center"/>
    </xf>
    <xf numFmtId="0" fontId="25" fillId="3" borderId="48" xfId="17" applyFont="1" applyFill="1" applyBorder="1" applyAlignment="1" applyProtection="1">
      <alignment vertical="center"/>
    </xf>
    <xf numFmtId="0" fontId="25" fillId="3" borderId="0" xfId="17" applyFont="1" applyFill="1" applyBorder="1" applyAlignment="1" applyProtection="1">
      <alignment vertical="center"/>
    </xf>
    <xf numFmtId="0" fontId="25" fillId="3" borderId="56" xfId="17" applyFont="1" applyFill="1" applyBorder="1" applyAlignment="1" applyProtection="1">
      <alignment vertical="center"/>
    </xf>
    <xf numFmtId="0" fontId="25" fillId="3" borderId="0" xfId="17" applyFont="1" applyFill="1" applyAlignment="1" applyProtection="1">
      <alignment vertical="center"/>
    </xf>
    <xf numFmtId="0" fontId="25" fillId="3" borderId="0" xfId="17" applyFont="1" applyFill="1" applyBorder="1" applyAlignment="1" applyProtection="1">
      <alignment horizontal="center" vertical="center"/>
    </xf>
    <xf numFmtId="0" fontId="26" fillId="3" borderId="0" xfId="17" applyFont="1" applyFill="1" applyAlignment="1" applyProtection="1">
      <alignment vertical="center"/>
    </xf>
    <xf numFmtId="0" fontId="26" fillId="3" borderId="0" xfId="17" applyFont="1" applyFill="1" applyBorder="1" applyAlignment="1" applyProtection="1">
      <alignment horizontal="center" vertical="center"/>
    </xf>
    <xf numFmtId="0" fontId="26" fillId="3" borderId="7" xfId="17" applyFont="1" applyFill="1" applyBorder="1" applyAlignment="1" applyProtection="1">
      <alignment vertical="center"/>
    </xf>
    <xf numFmtId="0" fontId="26" fillId="3" borderId="0" xfId="17" applyFont="1" applyFill="1" applyBorder="1" applyAlignment="1" applyProtection="1">
      <alignment vertical="center"/>
    </xf>
    <xf numFmtId="0" fontId="28" fillId="3" borderId="0" xfId="18" applyFont="1" applyFill="1" applyAlignment="1" applyProtection="1">
      <alignment vertical="center"/>
    </xf>
    <xf numFmtId="0" fontId="2" fillId="0" borderId="0" xfId="18" applyAlignment="1">
      <alignment vertical="center"/>
    </xf>
    <xf numFmtId="0" fontId="11" fillId="3" borderId="0" xfId="11" applyFill="1" applyProtection="1">
      <protection hidden="1"/>
    </xf>
    <xf numFmtId="0" fontId="11" fillId="3" borderId="0" xfId="11" applyFill="1"/>
    <xf numFmtId="0" fontId="2" fillId="0" borderId="0" xfId="21" applyFont="1" applyFill="1" applyAlignment="1">
      <alignment vertical="center"/>
    </xf>
    <xf numFmtId="0" fontId="2" fillId="0" borderId="0" xfId="21" applyFont="1" applyFill="1" applyBorder="1" applyAlignment="1">
      <alignment vertical="center"/>
    </xf>
    <xf numFmtId="0" fontId="25" fillId="0" borderId="28" xfId="21" applyFont="1" applyFill="1" applyBorder="1" applyAlignment="1">
      <alignment vertical="center"/>
    </xf>
    <xf numFmtId="0" fontId="2" fillId="0" borderId="48" xfId="21" applyFont="1" applyFill="1" applyBorder="1" applyAlignment="1">
      <alignment vertical="center"/>
    </xf>
    <xf numFmtId="0" fontId="2" fillId="0" borderId="34" xfId="21" applyFont="1" applyFill="1" applyBorder="1" applyAlignment="1">
      <alignment vertical="center"/>
    </xf>
    <xf numFmtId="0" fontId="2" fillId="0" borderId="57" xfId="21" applyFont="1" applyFill="1" applyBorder="1" applyAlignment="1">
      <alignment vertical="center"/>
    </xf>
    <xf numFmtId="178" fontId="4" fillId="0" borderId="0" xfId="21" applyNumberFormat="1" applyFont="1" applyFill="1" applyBorder="1" applyAlignment="1">
      <alignment vertical="center"/>
    </xf>
    <xf numFmtId="0" fontId="2" fillId="0" borderId="64" xfId="21" applyFont="1" applyFill="1" applyBorder="1" applyAlignment="1">
      <alignment vertical="center"/>
    </xf>
    <xf numFmtId="0" fontId="2" fillId="3" borderId="28" xfId="21" applyFont="1" applyFill="1" applyBorder="1" applyAlignment="1">
      <alignment vertical="center"/>
    </xf>
    <xf numFmtId="0" fontId="2" fillId="3" borderId="48" xfId="21" applyFont="1" applyFill="1" applyBorder="1" applyAlignment="1">
      <alignment vertical="center"/>
    </xf>
    <xf numFmtId="0" fontId="2" fillId="3" borderId="34" xfId="21" applyFont="1" applyFill="1" applyBorder="1" applyAlignment="1">
      <alignment vertical="center"/>
    </xf>
    <xf numFmtId="0" fontId="2" fillId="3" borderId="27" xfId="21" applyFont="1" applyFill="1" applyBorder="1" applyAlignment="1">
      <alignment vertical="center"/>
    </xf>
    <xf numFmtId="0" fontId="2" fillId="3" borderId="35" xfId="21" applyFont="1" applyFill="1" applyBorder="1" applyAlignment="1">
      <alignment vertical="center"/>
    </xf>
    <xf numFmtId="0" fontId="2" fillId="3" borderId="36" xfId="21" applyFont="1" applyFill="1" applyBorder="1" applyAlignment="1">
      <alignment vertical="center"/>
    </xf>
    <xf numFmtId="178" fontId="4" fillId="3" borderId="26" xfId="21" applyNumberFormat="1" applyFont="1" applyFill="1" applyBorder="1" applyAlignment="1">
      <alignment vertical="center"/>
    </xf>
    <xf numFmtId="178" fontId="4" fillId="3" borderId="40" xfId="21" applyNumberFormat="1" applyFont="1" applyFill="1" applyBorder="1" applyAlignment="1">
      <alignment vertical="center"/>
    </xf>
    <xf numFmtId="178" fontId="4" fillId="3" borderId="37" xfId="21" applyNumberFormat="1" applyFont="1" applyFill="1" applyBorder="1" applyAlignment="1">
      <alignment vertical="center"/>
    </xf>
    <xf numFmtId="178" fontId="4" fillId="3" borderId="24" xfId="21" applyNumberFormat="1" applyFont="1" applyFill="1" applyBorder="1" applyAlignment="1">
      <alignment horizontal="center" vertical="center"/>
    </xf>
    <xf numFmtId="178" fontId="14" fillId="3" borderId="65" xfId="21" applyNumberFormat="1" applyFont="1" applyFill="1" applyBorder="1" applyAlignment="1">
      <alignment horizontal="center" vertical="center"/>
    </xf>
    <xf numFmtId="178" fontId="4" fillId="3" borderId="38" xfId="21" applyNumberFormat="1" applyFont="1" applyFill="1" applyBorder="1" applyAlignment="1">
      <alignment horizontal="center" vertical="center"/>
    </xf>
    <xf numFmtId="177" fontId="4" fillId="3" borderId="30" xfId="22" applyNumberFormat="1" applyFont="1" applyFill="1" applyBorder="1" applyAlignment="1">
      <alignment horizontal="right" vertical="center" shrinkToFit="1"/>
    </xf>
    <xf numFmtId="177" fontId="4" fillId="3" borderId="26" xfId="22" applyNumberFormat="1" applyFont="1" applyFill="1" applyBorder="1" applyAlignment="1">
      <alignment horizontal="right" vertical="center" shrinkToFit="1"/>
    </xf>
    <xf numFmtId="187" fontId="4" fillId="3" borderId="66" xfId="22" applyNumberFormat="1" applyFont="1" applyFill="1" applyBorder="1" applyAlignment="1">
      <alignment horizontal="right" vertical="center" shrinkToFit="1"/>
    </xf>
    <xf numFmtId="177" fontId="4" fillId="3" borderId="24" xfId="22" applyNumberFormat="1" applyFont="1" applyFill="1" applyBorder="1" applyAlignment="1">
      <alignment horizontal="right" vertical="center" shrinkToFit="1"/>
    </xf>
    <xf numFmtId="177" fontId="4" fillId="3" borderId="27" xfId="22" applyNumberFormat="1" applyFont="1" applyFill="1" applyBorder="1" applyAlignment="1">
      <alignment horizontal="right" vertical="center" shrinkToFit="1"/>
    </xf>
    <xf numFmtId="187" fontId="4" fillId="3" borderId="38" xfId="22" applyNumberFormat="1" applyFont="1" applyFill="1" applyBorder="1" applyAlignment="1">
      <alignment horizontal="right" vertical="center" shrinkToFit="1"/>
    </xf>
    <xf numFmtId="189" fontId="4" fillId="0" borderId="0" xfId="21" applyNumberFormat="1" applyFont="1" applyFill="1" applyBorder="1" applyAlignment="1">
      <alignment vertical="center"/>
    </xf>
    <xf numFmtId="178" fontId="4" fillId="0" borderId="27" xfId="21" applyNumberFormat="1" applyFont="1" applyFill="1" applyBorder="1" applyAlignment="1">
      <alignment vertical="center"/>
    </xf>
    <xf numFmtId="178" fontId="4" fillId="0" borderId="35" xfId="21" applyNumberFormat="1" applyFont="1" applyFill="1" applyBorder="1" applyAlignment="1">
      <alignment vertical="center"/>
    </xf>
    <xf numFmtId="178" fontId="4" fillId="0" borderId="36" xfId="21" applyNumberFormat="1" applyFont="1" applyFill="1" applyBorder="1" applyAlignment="1">
      <alignment vertical="center"/>
    </xf>
    <xf numFmtId="178" fontId="4" fillId="0" borderId="24" xfId="21" applyNumberFormat="1" applyFont="1" applyFill="1" applyBorder="1" applyAlignment="1">
      <alignment horizontal="center" vertical="center"/>
    </xf>
    <xf numFmtId="178" fontId="4" fillId="0" borderId="65" xfId="21" applyNumberFormat="1" applyFont="1" applyFill="1" applyBorder="1" applyAlignment="1">
      <alignment horizontal="center" vertical="center"/>
    </xf>
    <xf numFmtId="178" fontId="4" fillId="0" borderId="38" xfId="21" applyNumberFormat="1" applyFont="1" applyFill="1" applyBorder="1" applyAlignment="1">
      <alignment horizontal="center" vertical="center"/>
    </xf>
    <xf numFmtId="178" fontId="4" fillId="0" borderId="0" xfId="21" applyNumberFormat="1" applyFont="1" applyFill="1" applyBorder="1" applyAlignment="1">
      <alignment horizontal="center" vertical="center"/>
    </xf>
    <xf numFmtId="178" fontId="4" fillId="0" borderId="57" xfId="21" applyNumberFormat="1" applyFont="1" applyFill="1" applyBorder="1" applyAlignment="1">
      <alignment vertical="center"/>
    </xf>
    <xf numFmtId="190" fontId="12" fillId="0" borderId="24" xfId="21" applyNumberFormat="1" applyFont="1" applyFill="1" applyBorder="1" applyAlignment="1">
      <alignment horizontal="right" vertical="center" shrinkToFit="1"/>
    </xf>
    <xf numFmtId="190" fontId="12" fillId="0" borderId="65" xfId="21" applyNumberFormat="1" applyFont="1" applyFill="1" applyBorder="1" applyAlignment="1">
      <alignment horizontal="right" vertical="center" shrinkToFit="1"/>
    </xf>
    <xf numFmtId="190" fontId="4" fillId="0" borderId="38" xfId="21" applyNumberFormat="1" applyFont="1" applyFill="1" applyBorder="1" applyAlignment="1">
      <alignment horizontal="right" vertical="center" shrinkToFit="1"/>
    </xf>
    <xf numFmtId="178" fontId="4" fillId="0" borderId="64" xfId="21" applyNumberFormat="1" applyFont="1" applyFill="1" applyBorder="1" applyAlignment="1">
      <alignment vertical="center"/>
    </xf>
    <xf numFmtId="178" fontId="4" fillId="0" borderId="0" xfId="21" applyNumberFormat="1" applyFont="1" applyFill="1" applyAlignment="1">
      <alignment vertical="center"/>
    </xf>
    <xf numFmtId="187" fontId="12" fillId="0" borderId="24" xfId="21" applyNumberFormat="1" applyFont="1" applyFill="1" applyBorder="1" applyAlignment="1">
      <alignment horizontal="right" vertical="center" shrinkToFit="1"/>
    </xf>
    <xf numFmtId="187" fontId="12" fillId="0" borderId="65" xfId="21" applyNumberFormat="1" applyFont="1" applyFill="1" applyBorder="1" applyAlignment="1">
      <alignment horizontal="right" vertical="center" shrinkToFit="1"/>
    </xf>
    <xf numFmtId="187" fontId="4" fillId="0" borderId="38" xfId="21" applyNumberFormat="1" applyFont="1" applyFill="1" applyBorder="1" applyAlignment="1">
      <alignment horizontal="right" vertical="center" shrinkToFit="1"/>
    </xf>
    <xf numFmtId="178" fontId="4" fillId="0" borderId="26" xfId="21" applyNumberFormat="1" applyFont="1" applyFill="1" applyBorder="1" applyAlignment="1">
      <alignment vertical="center"/>
    </xf>
    <xf numFmtId="178" fontId="4" fillId="0" borderId="40" xfId="21" applyNumberFormat="1" applyFont="1" applyFill="1" applyBorder="1" applyAlignment="1">
      <alignment vertical="center"/>
    </xf>
    <xf numFmtId="189" fontId="4" fillId="0" borderId="40" xfId="21" applyNumberFormat="1" applyFont="1" applyFill="1" applyBorder="1" applyAlignment="1">
      <alignment vertical="center"/>
    </xf>
    <xf numFmtId="178" fontId="4" fillId="0" borderId="37" xfId="21" applyNumberFormat="1" applyFont="1" applyFill="1" applyBorder="1" applyAlignment="1">
      <alignment vertical="center"/>
    </xf>
    <xf numFmtId="0" fontId="4" fillId="0" borderId="0" xfId="21" applyFont="1" applyFill="1" applyAlignment="1">
      <alignment vertical="center"/>
    </xf>
    <xf numFmtId="0" fontId="2" fillId="0" borderId="34" xfId="21" applyFont="1" applyFill="1" applyBorder="1" applyAlignment="1"/>
    <xf numFmtId="0" fontId="2" fillId="0" borderId="64" xfId="21" applyFont="1" applyFill="1" applyBorder="1" applyAlignment="1"/>
    <xf numFmtId="177" fontId="4" fillId="3" borderId="24" xfId="21" applyNumberFormat="1" applyFont="1" applyFill="1" applyBorder="1" applyAlignment="1">
      <alignment horizontal="right" vertical="center" shrinkToFit="1"/>
    </xf>
    <xf numFmtId="177" fontId="4" fillId="3" borderId="65" xfId="21" applyNumberFormat="1" applyFont="1" applyFill="1" applyBorder="1" applyAlignment="1">
      <alignment horizontal="right" vertical="center" shrinkToFit="1"/>
    </xf>
    <xf numFmtId="187" fontId="4" fillId="3" borderId="38" xfId="21" applyNumberFormat="1" applyFont="1" applyFill="1" applyBorder="1" applyAlignment="1">
      <alignment horizontal="right" vertical="center" shrinkToFit="1"/>
    </xf>
    <xf numFmtId="177" fontId="4" fillId="0" borderId="24" xfId="21" applyNumberFormat="1" applyFont="1" applyFill="1" applyBorder="1" applyAlignment="1">
      <alignment horizontal="right" vertical="center" shrinkToFit="1"/>
    </xf>
    <xf numFmtId="177" fontId="4" fillId="0" borderId="65" xfId="21" applyNumberFormat="1" applyFont="1" applyFill="1" applyBorder="1" applyAlignment="1">
      <alignment horizontal="right" vertical="center" shrinkToFit="1"/>
    </xf>
    <xf numFmtId="0" fontId="4" fillId="0" borderId="0" xfId="21" applyFont="1" applyFill="1" applyBorder="1" applyAlignment="1"/>
    <xf numFmtId="0" fontId="2" fillId="0" borderId="0" xfId="21" applyFont="1" applyFill="1" applyBorder="1" applyAlignment="1"/>
    <xf numFmtId="189" fontId="4" fillId="0" borderId="48" xfId="21" applyNumberFormat="1" applyFont="1" applyFill="1" applyBorder="1" applyAlignment="1">
      <alignment vertical="center"/>
    </xf>
    <xf numFmtId="0" fontId="2" fillId="0" borderId="40" xfId="21" applyFont="1" applyFill="1" applyBorder="1" applyAlignment="1">
      <alignment vertical="center"/>
    </xf>
    <xf numFmtId="0" fontId="25" fillId="0" borderId="57" xfId="21" applyFont="1" applyFill="1" applyBorder="1" applyAlignment="1">
      <alignment vertical="center"/>
    </xf>
    <xf numFmtId="0" fontId="2" fillId="0" borderId="40" xfId="22" applyFont="1" applyFill="1" applyBorder="1" applyAlignment="1">
      <alignment vertical="center"/>
    </xf>
    <xf numFmtId="189" fontId="4" fillId="0" borderId="40" xfId="22" applyNumberFormat="1" applyFont="1" applyFill="1" applyBorder="1" applyAlignment="1">
      <alignment vertical="center"/>
    </xf>
    <xf numFmtId="178" fontId="12" fillId="0" borderId="28" xfId="23" applyNumberFormat="1" applyFont="1" applyBorder="1" applyAlignment="1">
      <alignment vertical="center"/>
    </xf>
    <xf numFmtId="178" fontId="12" fillId="0" borderId="34" xfId="23" applyNumberFormat="1" applyFont="1" applyBorder="1" applyAlignment="1">
      <alignment vertical="center"/>
    </xf>
    <xf numFmtId="178" fontId="12" fillId="0" borderId="26" xfId="23" applyNumberFormat="1" applyFont="1" applyBorder="1" applyAlignment="1">
      <alignment vertical="center"/>
    </xf>
    <xf numFmtId="178" fontId="12" fillId="0" borderId="37" xfId="23" applyNumberFormat="1" applyFont="1" applyBorder="1" applyAlignment="1">
      <alignment vertical="center"/>
    </xf>
    <xf numFmtId="178" fontId="12" fillId="0" borderId="28" xfId="23" applyNumberFormat="1" applyFont="1" applyBorder="1" applyAlignment="1">
      <alignment horizontal="center" vertical="center"/>
    </xf>
    <xf numFmtId="178" fontId="12" fillId="0" borderId="38" xfId="23" applyNumberFormat="1" applyFont="1" applyBorder="1" applyAlignment="1">
      <alignment horizontal="center" vertical="center" wrapText="1"/>
    </xf>
    <xf numFmtId="178" fontId="18" fillId="0" borderId="39" xfId="23" applyNumberFormat="1" applyFont="1" applyBorder="1" applyAlignment="1">
      <alignment horizontal="center" vertical="center"/>
    </xf>
    <xf numFmtId="178" fontId="12" fillId="0" borderId="40" xfId="23" applyNumberFormat="1" applyFont="1" applyBorder="1" applyAlignment="1">
      <alignment horizontal="center" vertical="center" wrapText="1"/>
    </xf>
    <xf numFmtId="178" fontId="12" fillId="0" borderId="24" xfId="23" applyNumberFormat="1" applyFont="1" applyBorder="1" applyAlignment="1">
      <alignment horizontal="center" vertical="center"/>
    </xf>
    <xf numFmtId="177" fontId="12" fillId="0" borderId="11" xfId="24" applyNumberFormat="1" applyFont="1" applyFill="1" applyBorder="1" applyAlignment="1">
      <alignment horizontal="right" vertical="center" shrinkToFit="1"/>
    </xf>
    <xf numFmtId="177" fontId="12" fillId="0" borderId="28" xfId="24" applyNumberFormat="1" applyFont="1" applyFill="1" applyBorder="1" applyAlignment="1">
      <alignment horizontal="right" vertical="center" shrinkToFit="1"/>
    </xf>
    <xf numFmtId="187" fontId="12" fillId="0" borderId="41" xfId="24" applyNumberFormat="1" applyFont="1" applyFill="1" applyBorder="1" applyAlignment="1">
      <alignment horizontal="right" vertical="center" shrinkToFit="1"/>
    </xf>
    <xf numFmtId="177" fontId="12" fillId="0" borderId="39" xfId="24" applyNumberFormat="1" applyFont="1" applyFill="1" applyBorder="1" applyAlignment="1">
      <alignment horizontal="right" vertical="center" shrinkToFit="1"/>
    </xf>
    <xf numFmtId="187" fontId="12" fillId="0" borderId="42" xfId="24" applyNumberFormat="1" applyFont="1" applyFill="1" applyBorder="1" applyAlignment="1">
      <alignment horizontal="right" vertical="center" shrinkToFit="1"/>
    </xf>
    <xf numFmtId="187" fontId="12" fillId="0" borderId="11" xfId="24" applyNumberFormat="1" applyFont="1" applyBorder="1" applyAlignment="1">
      <alignment horizontal="right" vertical="center" shrinkToFit="1"/>
    </xf>
    <xf numFmtId="178" fontId="12" fillId="0" borderId="26" xfId="23" applyNumberFormat="1" applyFont="1" applyBorder="1" applyAlignment="1">
      <alignment horizontal="center" vertical="center"/>
    </xf>
    <xf numFmtId="178" fontId="12" fillId="0" borderId="43" xfId="23" applyNumberFormat="1" applyFont="1" applyBorder="1" applyAlignment="1">
      <alignment horizontal="center" vertical="center"/>
    </xf>
    <xf numFmtId="177" fontId="12" fillId="0" borderId="44" xfId="24" applyNumberFormat="1" applyFont="1" applyFill="1" applyBorder="1" applyAlignment="1">
      <alignment horizontal="right" vertical="center" shrinkToFit="1"/>
    </xf>
    <xf numFmtId="177" fontId="12" fillId="0" borderId="45" xfId="24" applyNumberFormat="1" applyFont="1" applyFill="1" applyBorder="1" applyAlignment="1">
      <alignment horizontal="right" vertical="center" shrinkToFit="1"/>
    </xf>
    <xf numFmtId="187" fontId="12" fillId="0" borderId="43" xfId="24" applyNumberFormat="1" applyFont="1" applyFill="1" applyBorder="1" applyAlignment="1">
      <alignment horizontal="right" vertical="center" shrinkToFit="1"/>
    </xf>
    <xf numFmtId="177" fontId="12" fillId="0" borderId="46" xfId="24" applyNumberFormat="1" applyFont="1" applyFill="1" applyBorder="1" applyAlignment="1">
      <alignment horizontal="right" vertical="center" shrinkToFit="1"/>
    </xf>
    <xf numFmtId="187" fontId="12" fillId="0" borderId="47" xfId="24" applyNumberFormat="1" applyFont="1" applyFill="1" applyBorder="1" applyAlignment="1">
      <alignment horizontal="right" vertical="center" shrinkToFit="1"/>
    </xf>
    <xf numFmtId="187" fontId="12" fillId="0" borderId="44" xfId="24" applyNumberFormat="1" applyFont="1" applyBorder="1" applyAlignment="1">
      <alignment horizontal="right" vertical="center" shrinkToFit="1"/>
    </xf>
    <xf numFmtId="178" fontId="12" fillId="0" borderId="34" xfId="23" applyNumberFormat="1" applyFont="1" applyBorder="1" applyAlignment="1">
      <alignment horizontal="center" vertical="center"/>
    </xf>
    <xf numFmtId="177" fontId="12" fillId="0" borderId="11" xfId="24" applyNumberFormat="1" applyFont="1" applyBorder="1" applyAlignment="1">
      <alignment horizontal="right" vertical="center" shrinkToFit="1"/>
    </xf>
    <xf numFmtId="177" fontId="12" fillId="0" borderId="28" xfId="24" applyNumberFormat="1" applyFont="1" applyBorder="1" applyAlignment="1">
      <alignment horizontal="right" vertical="center" shrinkToFit="1"/>
    </xf>
    <xf numFmtId="187" fontId="12" fillId="0" borderId="41" xfId="24" applyNumberFormat="1" applyFont="1" applyBorder="1" applyAlignment="1">
      <alignment horizontal="right" vertical="center" shrinkToFit="1"/>
    </xf>
    <xf numFmtId="177" fontId="12" fillId="0" borderId="39" xfId="24" applyNumberFormat="1" applyFont="1" applyBorder="1" applyAlignment="1">
      <alignment horizontal="right" vertical="center" shrinkToFit="1"/>
    </xf>
    <xf numFmtId="187" fontId="12" fillId="0" borderId="48" xfId="24" applyNumberFormat="1" applyFont="1" applyBorder="1" applyAlignment="1">
      <alignment horizontal="right" vertical="center" shrinkToFit="1"/>
    </xf>
    <xf numFmtId="0" fontId="2" fillId="0" borderId="26" xfId="21" applyFont="1" applyFill="1" applyBorder="1" applyAlignment="1">
      <alignment vertical="center"/>
    </xf>
    <xf numFmtId="0" fontId="2" fillId="0" borderId="37" xfId="21" applyFont="1" applyFill="1" applyBorder="1" applyAlignment="1">
      <alignment vertical="center"/>
    </xf>
    <xf numFmtId="0" fontId="0" fillId="7" borderId="0" xfId="11" applyFont="1" applyFill="1" applyAlignment="1">
      <alignment vertical="center"/>
    </xf>
    <xf numFmtId="0" fontId="11" fillId="7" borderId="0" xfId="11" applyFill="1" applyAlignment="1" applyProtection="1">
      <alignment vertical="center"/>
      <protection hidden="1"/>
    </xf>
    <xf numFmtId="0" fontId="30" fillId="0" borderId="0" xfId="21" applyFont="1">
      <alignment vertical="center"/>
    </xf>
    <xf numFmtId="0" fontId="11" fillId="7" borderId="0" xfId="11" applyFill="1" applyAlignment="1">
      <alignment vertical="center"/>
    </xf>
    <xf numFmtId="0" fontId="11" fillId="7" borderId="0" xfId="11" applyFill="1"/>
    <xf numFmtId="0" fontId="11" fillId="7" borderId="0" xfId="11" applyFill="1" applyProtection="1">
      <protection hidden="1"/>
    </xf>
    <xf numFmtId="0" fontId="30" fillId="0" borderId="28" xfId="21" applyFont="1" applyBorder="1">
      <alignment vertical="center"/>
    </xf>
    <xf numFmtId="0" fontId="30" fillId="0" borderId="48" xfId="21" applyFont="1" applyBorder="1">
      <alignment vertical="center"/>
    </xf>
    <xf numFmtId="189" fontId="30" fillId="0" borderId="48" xfId="21" applyNumberFormat="1" applyFont="1" applyBorder="1">
      <alignment vertical="center"/>
    </xf>
    <xf numFmtId="0" fontId="30" fillId="0" borderId="34" xfId="21" applyFont="1" applyBorder="1">
      <alignment vertical="center"/>
    </xf>
    <xf numFmtId="0" fontId="31" fillId="0" borderId="0" xfId="21" applyFont="1">
      <alignment vertical="center"/>
    </xf>
    <xf numFmtId="0" fontId="30" fillId="0" borderId="57" xfId="21" applyFont="1" applyBorder="1">
      <alignment vertical="center"/>
    </xf>
    <xf numFmtId="0" fontId="30" fillId="0" borderId="64" xfId="21" applyFont="1" applyBorder="1">
      <alignment vertical="center"/>
    </xf>
    <xf numFmtId="0" fontId="30" fillId="0" borderId="26" xfId="21" applyFont="1" applyBorder="1">
      <alignment vertical="center"/>
    </xf>
    <xf numFmtId="0" fontId="30" fillId="0" borderId="40" xfId="21" applyFont="1" applyBorder="1">
      <alignment vertical="center"/>
    </xf>
    <xf numFmtId="0" fontId="30" fillId="0" borderId="37" xfId="21" applyFont="1" applyBorder="1">
      <alignment vertical="center"/>
    </xf>
    <xf numFmtId="0" fontId="30" fillId="0" borderId="35" xfId="21" applyFont="1" applyBorder="1">
      <alignment vertical="center"/>
    </xf>
    <xf numFmtId="0" fontId="31" fillId="0" borderId="28" xfId="21" applyFont="1" applyBorder="1">
      <alignment vertical="center"/>
    </xf>
    <xf numFmtId="178" fontId="33" fillId="0" borderId="0" xfId="21" applyNumberFormat="1" applyFont="1">
      <alignment vertical="center"/>
    </xf>
    <xf numFmtId="178" fontId="30" fillId="0" borderId="0" xfId="21" applyNumberFormat="1" applyFont="1">
      <alignment vertical="center"/>
    </xf>
    <xf numFmtId="179" fontId="30" fillId="7" borderId="0" xfId="22" applyNumberFormat="1" applyFont="1" applyFill="1" applyAlignment="1">
      <alignment vertical="center" wrapText="1"/>
    </xf>
    <xf numFmtId="49" fontId="30" fillId="7" borderId="0" xfId="22" applyNumberFormat="1" applyFont="1" applyFill="1" applyAlignment="1">
      <alignment horizontal="center" vertical="center" wrapText="1"/>
    </xf>
    <xf numFmtId="49" fontId="30" fillId="7" borderId="0" xfId="22" applyNumberFormat="1" applyFont="1" applyFill="1" applyAlignment="1">
      <alignment horizontal="center" vertical="center"/>
    </xf>
    <xf numFmtId="178" fontId="30" fillId="0" borderId="57" xfId="21" applyNumberFormat="1" applyFont="1" applyBorder="1">
      <alignment vertical="center"/>
    </xf>
    <xf numFmtId="178" fontId="30" fillId="0" borderId="64" xfId="21" applyNumberFormat="1" applyFont="1" applyBorder="1">
      <alignment vertical="center"/>
    </xf>
    <xf numFmtId="191" fontId="30" fillId="0" borderId="0" xfId="21" applyNumberFormat="1" applyFont="1">
      <alignment vertical="center"/>
    </xf>
    <xf numFmtId="178" fontId="30" fillId="0" borderId="26" xfId="21" applyNumberFormat="1" applyFont="1" applyBorder="1">
      <alignment vertical="center"/>
    </xf>
    <xf numFmtId="178" fontId="30" fillId="0" borderId="40" xfId="21" applyNumberFormat="1" applyFont="1" applyBorder="1">
      <alignment vertical="center"/>
    </xf>
    <xf numFmtId="189" fontId="30" fillId="0" borderId="40" xfId="21" applyNumberFormat="1" applyFont="1" applyBorder="1">
      <alignment vertical="center"/>
    </xf>
    <xf numFmtId="178" fontId="30" fillId="0" borderId="37" xfId="21" applyNumberFormat="1" applyFont="1" applyBorder="1">
      <alignment vertical="center"/>
    </xf>
    <xf numFmtId="0" fontId="31" fillId="0" borderId="57" xfId="21" applyFont="1" applyBorder="1">
      <alignment vertical="center"/>
    </xf>
    <xf numFmtId="0" fontId="30" fillId="0" borderId="0" xfId="22" applyFont="1">
      <alignment vertical="center"/>
    </xf>
    <xf numFmtId="189" fontId="30" fillId="0" borderId="0" xfId="22" applyNumberFormat="1" applyFont="1">
      <alignment vertical="center"/>
    </xf>
    <xf numFmtId="178" fontId="11" fillId="0" borderId="0" xfId="23" applyNumberFormat="1" applyAlignment="1">
      <alignment vertical="center"/>
    </xf>
    <xf numFmtId="177" fontId="11" fillId="0" borderId="0" xfId="24" applyNumberFormat="1" applyAlignment="1">
      <alignment horizontal="right" vertical="center"/>
    </xf>
    <xf numFmtId="187" fontId="11" fillId="0" borderId="0" xfId="24" applyNumberFormat="1" applyAlignment="1">
      <alignment horizontal="right" vertical="center"/>
    </xf>
    <xf numFmtId="178" fontId="30" fillId="7" borderId="0" xfId="21" applyNumberFormat="1" applyFont="1" applyFill="1" applyAlignment="1">
      <alignment vertical="center" wrapText="1"/>
    </xf>
    <xf numFmtId="178" fontId="11" fillId="0" borderId="0" xfId="23" applyNumberFormat="1" applyAlignment="1">
      <alignment horizontal="center" vertical="center"/>
    </xf>
    <xf numFmtId="0" fontId="34" fillId="0" borderId="0" xfId="26" applyFont="1">
      <alignment vertical="center"/>
    </xf>
    <xf numFmtId="180" fontId="30" fillId="0" borderId="0" xfId="21" applyNumberFormat="1" applyFont="1">
      <alignment vertical="center"/>
    </xf>
    <xf numFmtId="0" fontId="14" fillId="0" borderId="49" xfId="13" applyFont="1" applyFill="1" applyBorder="1" applyAlignment="1">
      <alignment horizontal="center" vertical="center"/>
    </xf>
    <xf numFmtId="0" fontId="14" fillId="0" borderId="50" xfId="13" applyFont="1" applyFill="1" applyBorder="1" applyAlignment="1">
      <alignment horizontal="center" vertical="center"/>
    </xf>
    <xf numFmtId="0" fontId="14" fillId="0" borderId="51" xfId="13" applyFont="1" applyFill="1" applyBorder="1" applyAlignment="1">
      <alignment horizontal="center" vertical="center"/>
    </xf>
    <xf numFmtId="0" fontId="18" fillId="0" borderId="49" xfId="12" applyFont="1" applyFill="1" applyBorder="1" applyAlignment="1">
      <alignment horizontal="left" vertical="center"/>
    </xf>
    <xf numFmtId="0" fontId="18" fillId="0" borderId="50" xfId="12" applyFont="1" applyFill="1" applyBorder="1" applyAlignment="1">
      <alignment horizontal="left" vertical="center"/>
    </xf>
    <xf numFmtId="0" fontId="18" fillId="0" borderId="51" xfId="12" applyFont="1" applyFill="1" applyBorder="1" applyAlignment="1">
      <alignment horizontal="left" vertical="center"/>
    </xf>
    <xf numFmtId="178" fontId="14" fillId="0" borderId="49" xfId="13" applyNumberFormat="1" applyFont="1" applyFill="1" applyBorder="1" applyAlignment="1">
      <alignment horizontal="right" vertical="center" shrinkToFit="1"/>
    </xf>
    <xf numFmtId="178" fontId="14" fillId="0" borderId="50" xfId="13" applyNumberFormat="1" applyFont="1" applyFill="1" applyBorder="1" applyAlignment="1">
      <alignment horizontal="right" vertical="center" shrinkToFit="1"/>
    </xf>
    <xf numFmtId="178" fontId="14" fillId="0" borderId="51" xfId="13" applyNumberFormat="1" applyFont="1" applyFill="1" applyBorder="1" applyAlignment="1">
      <alignment horizontal="right" vertical="center" shrinkToFit="1"/>
    </xf>
    <xf numFmtId="0" fontId="14" fillId="0" borderId="49" xfId="13" applyFont="1" applyFill="1" applyBorder="1" applyAlignment="1">
      <alignment horizontal="left" vertical="center"/>
    </xf>
    <xf numFmtId="0" fontId="14" fillId="0" borderId="50" xfId="13" applyFont="1" applyFill="1" applyBorder="1" applyAlignment="1">
      <alignment horizontal="left" vertical="center"/>
    </xf>
    <xf numFmtId="0" fontId="14" fillId="0" borderId="51" xfId="13" applyFont="1" applyFill="1" applyBorder="1" applyAlignment="1">
      <alignment horizontal="left" vertical="center"/>
    </xf>
    <xf numFmtId="181" fontId="14" fillId="0" borderId="49" xfId="13" applyNumberFormat="1" applyFont="1" applyFill="1" applyBorder="1" applyAlignment="1">
      <alignment horizontal="right" vertical="center" shrinkToFit="1"/>
    </xf>
    <xf numFmtId="181" fontId="14" fillId="0" borderId="50" xfId="13" applyNumberFormat="1" applyFont="1" applyFill="1" applyBorder="1" applyAlignment="1">
      <alignment horizontal="right" vertical="center" shrinkToFit="1"/>
    </xf>
    <xf numFmtId="181" fontId="14" fillId="0" borderId="51" xfId="13" applyNumberFormat="1" applyFont="1" applyFill="1" applyBorder="1" applyAlignment="1">
      <alignment horizontal="right" vertical="center" shrinkToFit="1"/>
    </xf>
    <xf numFmtId="49" fontId="15" fillId="0" borderId="0" xfId="13" applyNumberFormat="1" applyFont="1" applyFill="1" applyAlignment="1">
      <alignment horizontal="center" vertical="center"/>
    </xf>
    <xf numFmtId="0" fontId="14" fillId="0" borderId="4" xfId="13" applyFont="1" applyFill="1" applyBorder="1" applyAlignment="1">
      <alignment horizontal="center" vertical="center"/>
    </xf>
    <xf numFmtId="0" fontId="14" fillId="0" borderId="17" xfId="13" applyFont="1" applyFill="1" applyBorder="1" applyAlignment="1">
      <alignment horizontal="center" vertical="center"/>
    </xf>
    <xf numFmtId="0" fontId="14" fillId="0" borderId="5" xfId="13" applyFont="1" applyFill="1" applyBorder="1" applyAlignment="1">
      <alignment horizontal="center" vertical="center"/>
    </xf>
    <xf numFmtId="0" fontId="14" fillId="0" borderId="31" xfId="13" applyFont="1" applyFill="1" applyBorder="1" applyAlignment="1">
      <alignment horizontal="center" vertical="center"/>
    </xf>
    <xf numFmtId="0" fontId="14" fillId="0" borderId="64" xfId="13" applyFont="1" applyFill="1" applyBorder="1" applyAlignment="1">
      <alignment horizontal="center" vertical="center"/>
    </xf>
    <xf numFmtId="0" fontId="14" fillId="0" borderId="67" xfId="13" applyFont="1" applyFill="1" applyBorder="1" applyAlignment="1">
      <alignment horizontal="center" vertical="center"/>
    </xf>
    <xf numFmtId="0" fontId="14" fillId="0" borderId="68" xfId="13" applyFont="1" applyFill="1" applyBorder="1" applyAlignment="1">
      <alignment horizontal="center" vertical="center"/>
    </xf>
    <xf numFmtId="0" fontId="14" fillId="0" borderId="37" xfId="13" applyFont="1" applyFill="1" applyBorder="1" applyAlignment="1">
      <alignment horizontal="center" vertical="center"/>
    </xf>
    <xf numFmtId="0" fontId="14" fillId="0" borderId="30" xfId="13" applyFont="1" applyFill="1" applyBorder="1" applyAlignment="1">
      <alignment horizontal="center" vertical="center"/>
    </xf>
    <xf numFmtId="0" fontId="14" fillId="0" borderId="69" xfId="13" applyFont="1" applyFill="1" applyBorder="1" applyAlignment="1">
      <alignment horizontal="center" vertical="center"/>
    </xf>
    <xf numFmtId="0" fontId="14" fillId="0" borderId="8" xfId="13" applyFont="1" applyFill="1" applyBorder="1" applyAlignment="1">
      <alignment horizontal="center" vertical="center"/>
    </xf>
    <xf numFmtId="0" fontId="14" fillId="0" borderId="57" xfId="13" applyFont="1" applyFill="1" applyBorder="1" applyAlignment="1">
      <alignment horizontal="center" vertical="center"/>
    </xf>
    <xf numFmtId="0" fontId="14" fillId="0" borderId="70" xfId="13" applyFont="1" applyFill="1" applyBorder="1" applyAlignment="1">
      <alignment horizontal="center" vertical="center"/>
    </xf>
    <xf numFmtId="0" fontId="14" fillId="0" borderId="26" xfId="13" applyFont="1" applyFill="1" applyBorder="1" applyAlignment="1">
      <alignment horizontal="center" vertical="center"/>
    </xf>
    <xf numFmtId="0" fontId="14" fillId="0" borderId="71" xfId="13" applyFont="1" applyFill="1" applyBorder="1" applyAlignment="1">
      <alignment horizontal="center" vertical="center"/>
    </xf>
    <xf numFmtId="0" fontId="14" fillId="0" borderId="7" xfId="13" applyFont="1" applyFill="1" applyBorder="1" applyAlignment="1">
      <alignment horizontal="center" vertical="center"/>
    </xf>
    <xf numFmtId="0" fontId="14" fillId="0" borderId="0" xfId="13" applyFont="1" applyFill="1" applyBorder="1" applyAlignment="1">
      <alignment horizontal="center" vertical="center"/>
    </xf>
    <xf numFmtId="0" fontId="14" fillId="0" borderId="18" xfId="13" applyFont="1" applyFill="1" applyBorder="1" applyAlignment="1">
      <alignment horizontal="center" vertical="center"/>
    </xf>
    <xf numFmtId="0" fontId="14" fillId="0" borderId="40" xfId="13" applyFont="1" applyFill="1" applyBorder="1" applyAlignment="1">
      <alignment horizontal="center" vertical="center"/>
    </xf>
    <xf numFmtId="0" fontId="14" fillId="0" borderId="56" xfId="13" applyFont="1" applyFill="1" applyBorder="1" applyAlignment="1">
      <alignment horizontal="center" vertical="center"/>
    </xf>
    <xf numFmtId="0" fontId="14" fillId="0" borderId="72" xfId="13" applyFont="1" applyFill="1" applyBorder="1" applyAlignment="1">
      <alignment horizontal="center" vertical="center"/>
    </xf>
    <xf numFmtId="0" fontId="14" fillId="0" borderId="1" xfId="13" applyFont="1" applyFill="1" applyBorder="1" applyAlignment="1">
      <alignment horizontal="center" vertical="center"/>
    </xf>
    <xf numFmtId="0" fontId="14" fillId="0" borderId="2" xfId="13" applyFont="1" applyFill="1" applyBorder="1" applyAlignment="1">
      <alignment horizontal="center" vertical="center"/>
    </xf>
    <xf numFmtId="0" fontId="14" fillId="0" borderId="3" xfId="13" applyFont="1" applyFill="1" applyBorder="1" applyAlignment="1">
      <alignment horizontal="center" vertical="center"/>
    </xf>
    <xf numFmtId="181" fontId="14" fillId="0" borderId="7" xfId="13" applyNumberFormat="1" applyFont="1" applyFill="1" applyBorder="1" applyAlignment="1">
      <alignment horizontal="right" vertical="center" shrinkToFit="1"/>
    </xf>
    <xf numFmtId="181" fontId="14" fillId="0" borderId="0" xfId="13" applyNumberFormat="1" applyFont="1" applyFill="1" applyBorder="1" applyAlignment="1">
      <alignment horizontal="right" vertical="center" shrinkToFit="1"/>
    </xf>
    <xf numFmtId="181" fontId="14" fillId="0" borderId="56" xfId="13" applyNumberFormat="1" applyFont="1" applyFill="1" applyBorder="1" applyAlignment="1">
      <alignment horizontal="right" vertical="center" shrinkToFit="1"/>
    </xf>
    <xf numFmtId="178" fontId="14" fillId="0" borderId="7" xfId="13" applyNumberFormat="1" applyFont="1" applyFill="1" applyBorder="1" applyAlignment="1">
      <alignment horizontal="right" vertical="center" shrinkToFit="1"/>
    </xf>
    <xf numFmtId="178" fontId="14" fillId="0" borderId="0" xfId="13" applyNumberFormat="1" applyFont="1" applyFill="1" applyBorder="1" applyAlignment="1">
      <alignment horizontal="right" vertical="center" shrinkToFit="1"/>
    </xf>
    <xf numFmtId="178" fontId="14" fillId="0" borderId="56" xfId="13" applyNumberFormat="1" applyFont="1" applyFill="1" applyBorder="1" applyAlignment="1">
      <alignment horizontal="right" vertical="center" shrinkToFit="1"/>
    </xf>
    <xf numFmtId="0" fontId="14" fillId="0" borderId="7" xfId="13" applyFont="1" applyFill="1" applyBorder="1" applyAlignment="1">
      <alignment horizontal="left" vertical="center"/>
    </xf>
    <xf numFmtId="0" fontId="14" fillId="0" borderId="0" xfId="13" applyFont="1" applyFill="1" applyBorder="1" applyAlignment="1">
      <alignment horizontal="left" vertical="center"/>
    </xf>
    <xf numFmtId="0" fontId="14" fillId="0" borderId="56" xfId="13" applyFont="1" applyFill="1" applyBorder="1" applyAlignment="1">
      <alignment horizontal="left" vertical="center"/>
    </xf>
    <xf numFmtId="0" fontId="14" fillId="0" borderId="10" xfId="13" applyFont="1" applyFill="1" applyBorder="1" applyAlignment="1">
      <alignment horizontal="center" vertical="center"/>
    </xf>
    <xf numFmtId="0" fontId="14" fillId="0" borderId="34" xfId="13" applyFont="1" applyFill="1" applyBorder="1" applyAlignment="1">
      <alignment horizontal="center" vertical="center"/>
    </xf>
    <xf numFmtId="0" fontId="14" fillId="0" borderId="11" xfId="13" applyFont="1" applyFill="1" applyBorder="1" applyAlignment="1">
      <alignment horizontal="center" vertical="center"/>
    </xf>
    <xf numFmtId="0" fontId="14" fillId="0" borderId="32" xfId="13" applyFont="1" applyFill="1" applyBorder="1" applyAlignment="1">
      <alignment horizontal="center" vertical="center"/>
    </xf>
    <xf numFmtId="0" fontId="14" fillId="0" borderId="73" xfId="13" applyFont="1" applyFill="1" applyBorder="1" applyAlignment="1">
      <alignment horizontal="center" vertical="center"/>
    </xf>
    <xf numFmtId="0" fontId="14" fillId="0" borderId="52" xfId="13" applyFont="1" applyFill="1" applyBorder="1" applyAlignment="1">
      <alignment horizontal="center" vertical="center"/>
    </xf>
    <xf numFmtId="0" fontId="14" fillId="0" borderId="28" xfId="13" applyFont="1" applyFill="1" applyBorder="1" applyAlignment="1">
      <alignment horizontal="center" vertical="center"/>
    </xf>
    <xf numFmtId="0" fontId="14" fillId="0" borderId="12" xfId="13" applyFont="1" applyFill="1" applyBorder="1" applyAlignment="1">
      <alignment horizontal="center" vertical="center"/>
    </xf>
    <xf numFmtId="0" fontId="14" fillId="0" borderId="74" xfId="13" applyFont="1" applyFill="1" applyBorder="1" applyAlignment="1">
      <alignment horizontal="center" vertical="center"/>
    </xf>
    <xf numFmtId="0" fontId="14" fillId="0" borderId="75" xfId="13" applyFont="1" applyFill="1" applyBorder="1" applyAlignment="1">
      <alignment horizontal="center" vertical="center"/>
    </xf>
    <xf numFmtId="0" fontId="14" fillId="0" borderId="9" xfId="13" applyFont="1" applyFill="1" applyBorder="1" applyAlignment="1">
      <alignment horizontal="center" vertical="center"/>
    </xf>
    <xf numFmtId="0" fontId="14" fillId="0" borderId="48" xfId="13" applyFont="1" applyFill="1" applyBorder="1" applyAlignment="1">
      <alignment horizontal="center" vertical="center"/>
    </xf>
    <xf numFmtId="0" fontId="14" fillId="0" borderId="53" xfId="13" applyFont="1" applyFill="1" applyBorder="1" applyAlignment="1">
      <alignment horizontal="center" vertical="center"/>
    </xf>
    <xf numFmtId="0" fontId="14" fillId="0" borderId="54" xfId="13" applyFont="1" applyFill="1" applyBorder="1" applyAlignment="1">
      <alignment horizontal="center" vertical="center"/>
    </xf>
    <xf numFmtId="49" fontId="14" fillId="0" borderId="28" xfId="13" applyNumberFormat="1" applyFont="1" applyFill="1" applyBorder="1" applyAlignment="1">
      <alignment horizontal="center" vertical="center"/>
    </xf>
    <xf numFmtId="49" fontId="14" fillId="0" borderId="48" xfId="13" applyNumberFormat="1" applyFont="1" applyFill="1" applyBorder="1" applyAlignment="1">
      <alignment horizontal="center" vertical="center"/>
    </xf>
    <xf numFmtId="49" fontId="14" fillId="0" borderId="76" xfId="13" applyNumberFormat="1" applyFont="1" applyFill="1" applyBorder="1" applyAlignment="1">
      <alignment horizontal="center" vertical="center"/>
    </xf>
    <xf numFmtId="49" fontId="14" fillId="0" borderId="57" xfId="13" applyNumberFormat="1" applyFont="1" applyFill="1" applyBorder="1" applyAlignment="1">
      <alignment horizontal="center" vertical="center"/>
    </xf>
    <xf numFmtId="49" fontId="14" fillId="0" borderId="0" xfId="13" applyNumberFormat="1" applyFont="1" applyFill="1" applyBorder="1" applyAlignment="1">
      <alignment horizontal="center" vertical="center"/>
    </xf>
    <xf numFmtId="49" fontId="14" fillId="0" borderId="56" xfId="13" applyNumberFormat="1" applyFont="1" applyFill="1" applyBorder="1" applyAlignment="1">
      <alignment horizontal="center" vertical="center"/>
    </xf>
    <xf numFmtId="49" fontId="14" fillId="0" borderId="74" xfId="13" applyNumberFormat="1" applyFont="1" applyFill="1" applyBorder="1" applyAlignment="1">
      <alignment horizontal="center" vertical="center"/>
    </xf>
    <xf numFmtId="49" fontId="14" fillId="0" borderId="54" xfId="13" applyNumberFormat="1" applyFont="1" applyFill="1" applyBorder="1" applyAlignment="1">
      <alignment horizontal="center" vertical="center"/>
    </xf>
    <xf numFmtId="49" fontId="14" fillId="0" borderId="55" xfId="13" applyNumberFormat="1" applyFont="1" applyFill="1" applyBorder="1" applyAlignment="1">
      <alignment horizontal="center" vertical="center"/>
    </xf>
    <xf numFmtId="0" fontId="14" fillId="0" borderId="22" xfId="13" applyFont="1" applyFill="1" applyBorder="1" applyAlignment="1">
      <alignment vertical="center"/>
    </xf>
    <xf numFmtId="0" fontId="14" fillId="0" borderId="35" xfId="13" applyFont="1" applyFill="1" applyBorder="1" applyAlignment="1">
      <alignment vertical="center"/>
    </xf>
    <xf numFmtId="0" fontId="14" fillId="0" borderId="36" xfId="13" applyFont="1" applyFill="1" applyBorder="1" applyAlignment="1">
      <alignment vertical="center"/>
    </xf>
    <xf numFmtId="0" fontId="14" fillId="0" borderId="27" xfId="13" applyFont="1" applyFill="1" applyBorder="1" applyAlignment="1">
      <alignment horizontal="center" vertical="center"/>
    </xf>
    <xf numFmtId="0" fontId="14" fillId="0" borderId="35" xfId="13" applyFont="1" applyFill="1" applyBorder="1" applyAlignment="1">
      <alignment horizontal="center" vertical="center"/>
    </xf>
    <xf numFmtId="0" fontId="18" fillId="0" borderId="7" xfId="12" applyFont="1" applyFill="1" applyBorder="1" applyAlignment="1">
      <alignment horizontal="left" vertical="center"/>
    </xf>
    <xf numFmtId="0" fontId="18" fillId="0" borderId="0" xfId="12" applyFont="1" applyFill="1" applyBorder="1" applyAlignment="1">
      <alignment horizontal="left" vertical="center"/>
    </xf>
    <xf numFmtId="0" fontId="18" fillId="0" borderId="56" xfId="12" applyFont="1" applyFill="1" applyBorder="1" applyAlignment="1">
      <alignment horizontal="left" vertical="center"/>
    </xf>
    <xf numFmtId="182" fontId="14" fillId="0" borderId="7" xfId="13" applyNumberFormat="1" applyFont="1" applyFill="1" applyBorder="1" applyAlignment="1">
      <alignment horizontal="right" vertical="center" shrinkToFit="1"/>
    </xf>
    <xf numFmtId="182" fontId="14" fillId="0" borderId="0" xfId="13" applyNumberFormat="1" applyFont="1" applyFill="1" applyBorder="1" applyAlignment="1">
      <alignment horizontal="right" vertical="center" shrinkToFit="1"/>
    </xf>
    <xf numFmtId="182" fontId="14" fillId="0" borderId="56" xfId="13" applyNumberFormat="1" applyFont="1" applyFill="1" applyBorder="1" applyAlignment="1">
      <alignment horizontal="right" vertical="center" shrinkToFit="1"/>
    </xf>
    <xf numFmtId="183" fontId="14" fillId="0" borderId="7" xfId="13" applyNumberFormat="1" applyFont="1" applyFill="1" applyBorder="1" applyAlignment="1">
      <alignment horizontal="right" vertical="center" shrinkToFit="1"/>
    </xf>
    <xf numFmtId="183" fontId="14" fillId="0" borderId="0" xfId="13" applyNumberFormat="1" applyFont="1" applyFill="1" applyBorder="1" applyAlignment="1">
      <alignment horizontal="right" vertical="center" shrinkToFit="1"/>
    </xf>
    <xf numFmtId="183" fontId="14" fillId="0" borderId="56" xfId="13" applyNumberFormat="1" applyFont="1" applyFill="1" applyBorder="1" applyAlignment="1">
      <alignment horizontal="right" vertical="center" shrinkToFit="1"/>
    </xf>
    <xf numFmtId="0" fontId="14" fillId="0" borderId="77" xfId="13" applyFont="1" applyFill="1" applyBorder="1" applyAlignment="1">
      <alignment horizontal="center" vertical="center"/>
    </xf>
    <xf numFmtId="0" fontId="14" fillId="0" borderId="78" xfId="13" applyFont="1" applyFill="1" applyBorder="1" applyAlignment="1">
      <alignment vertical="center"/>
    </xf>
    <xf numFmtId="0" fontId="14" fillId="0" borderId="79" xfId="13" applyFont="1" applyFill="1" applyBorder="1" applyAlignment="1">
      <alignment vertical="center"/>
    </xf>
    <xf numFmtId="0" fontId="14" fillId="0" borderId="80" xfId="13" applyFont="1" applyFill="1" applyBorder="1" applyAlignment="1">
      <alignment vertical="center"/>
    </xf>
    <xf numFmtId="178" fontId="14" fillId="0" borderId="78" xfId="13" applyNumberFormat="1" applyFont="1" applyFill="1" applyBorder="1" applyAlignment="1">
      <alignment horizontal="right" vertical="center" shrinkToFit="1"/>
    </xf>
    <xf numFmtId="178" fontId="14" fillId="0" borderId="79" xfId="13" applyNumberFormat="1" applyFont="1" applyFill="1" applyBorder="1" applyAlignment="1">
      <alignment horizontal="right" vertical="center" shrinkToFit="1"/>
    </xf>
    <xf numFmtId="178" fontId="14" fillId="0" borderId="81" xfId="13" applyNumberFormat="1" applyFont="1" applyFill="1" applyBorder="1" applyAlignment="1">
      <alignment horizontal="right" vertical="center" shrinkToFit="1"/>
    </xf>
    <xf numFmtId="0" fontId="14" fillId="0" borderId="27" xfId="13" applyFont="1" applyFill="1" applyBorder="1" applyAlignment="1">
      <alignment vertical="center"/>
    </xf>
    <xf numFmtId="178" fontId="14" fillId="0" borderId="27" xfId="13" applyNumberFormat="1" applyFont="1" applyFill="1" applyBorder="1" applyAlignment="1">
      <alignment horizontal="right" vertical="center" shrinkToFit="1"/>
    </xf>
    <xf numFmtId="178" fontId="14" fillId="0" borderId="35" xfId="13" applyNumberFormat="1" applyFont="1" applyFill="1" applyBorder="1" applyAlignment="1">
      <alignment horizontal="right" vertical="center" shrinkToFit="1"/>
    </xf>
    <xf numFmtId="178" fontId="14" fillId="0" borderId="82" xfId="13" applyNumberFormat="1" applyFont="1" applyFill="1" applyBorder="1" applyAlignment="1">
      <alignment horizontal="right" vertical="center" shrinkToFit="1"/>
    </xf>
    <xf numFmtId="0" fontId="14" fillId="0" borderId="29" xfId="13" applyFont="1" applyFill="1" applyBorder="1" applyAlignment="1">
      <alignment vertical="center"/>
    </xf>
    <xf numFmtId="0" fontId="14" fillId="0" borderId="83" xfId="13" applyFont="1" applyFill="1" applyBorder="1" applyAlignment="1">
      <alignment vertical="center"/>
    </xf>
    <xf numFmtId="0" fontId="14" fillId="0" borderId="84" xfId="13" applyFont="1" applyFill="1" applyBorder="1" applyAlignment="1">
      <alignment vertical="center"/>
    </xf>
    <xf numFmtId="185" fontId="14" fillId="0" borderId="29" xfId="13" applyNumberFormat="1" applyFont="1" applyFill="1" applyBorder="1" applyAlignment="1">
      <alignment horizontal="right" vertical="center" shrinkToFit="1"/>
    </xf>
    <xf numFmtId="185" fontId="14" fillId="0" borderId="83" xfId="13" applyNumberFormat="1" applyFont="1" applyFill="1" applyBorder="1" applyAlignment="1">
      <alignment horizontal="right" vertical="center" shrinkToFit="1"/>
    </xf>
    <xf numFmtId="185" fontId="14" fillId="0" borderId="85" xfId="13" applyNumberFormat="1" applyFont="1" applyFill="1" applyBorder="1" applyAlignment="1">
      <alignment horizontal="right" vertical="center" shrinkToFit="1"/>
    </xf>
    <xf numFmtId="0" fontId="14" fillId="0" borderId="49" xfId="13" applyFont="1" applyFill="1" applyBorder="1" applyAlignment="1">
      <alignment horizontal="center" vertical="center" wrapText="1"/>
    </xf>
    <xf numFmtId="0" fontId="14" fillId="0" borderId="50" xfId="13" applyFont="1" applyFill="1" applyBorder="1" applyAlignment="1">
      <alignment horizontal="center" vertical="center" wrapText="1"/>
    </xf>
    <xf numFmtId="0" fontId="14" fillId="0" borderId="17" xfId="13" applyFont="1" applyFill="1" applyBorder="1" applyAlignment="1">
      <alignment horizontal="center" vertical="center" wrapText="1"/>
    </xf>
    <xf numFmtId="0" fontId="14" fillId="0" borderId="7" xfId="13" applyFont="1" applyFill="1" applyBorder="1" applyAlignment="1">
      <alignment horizontal="center" vertical="center" wrapText="1"/>
    </xf>
    <xf numFmtId="0" fontId="14" fillId="0" borderId="0" xfId="13" applyFont="1" applyFill="1" applyBorder="1" applyAlignment="1">
      <alignment horizontal="center" vertical="center" wrapText="1"/>
    </xf>
    <xf numFmtId="0" fontId="14" fillId="0" borderId="64" xfId="13" applyFont="1" applyFill="1" applyBorder="1" applyAlignment="1">
      <alignment horizontal="center" vertical="center" wrapText="1"/>
    </xf>
    <xf numFmtId="0" fontId="14" fillId="0" borderId="53" xfId="13" applyFont="1" applyFill="1" applyBorder="1" applyAlignment="1">
      <alignment horizontal="center" vertical="center" wrapText="1"/>
    </xf>
    <xf numFmtId="0" fontId="14" fillId="0" borderId="54" xfId="13" applyFont="1" applyFill="1" applyBorder="1" applyAlignment="1">
      <alignment horizontal="center" vertical="center" wrapText="1"/>
    </xf>
    <xf numFmtId="0" fontId="14" fillId="0" borderId="73" xfId="13" applyFont="1" applyFill="1" applyBorder="1" applyAlignment="1">
      <alignment horizontal="center" vertical="center" wrapText="1"/>
    </xf>
    <xf numFmtId="0" fontId="18" fillId="0" borderId="69" xfId="13" applyFont="1" applyFill="1" applyBorder="1" applyAlignment="1">
      <alignment vertical="center"/>
    </xf>
    <xf numFmtId="0" fontId="18" fillId="0" borderId="79" xfId="13" applyFont="1" applyFill="1" applyBorder="1" applyAlignment="1">
      <alignment vertical="center"/>
    </xf>
    <xf numFmtId="0" fontId="18" fillId="0" borderId="80" xfId="13" applyFont="1" applyFill="1" applyBorder="1" applyAlignment="1">
      <alignment vertical="center"/>
    </xf>
    <xf numFmtId="178" fontId="18" fillId="0" borderId="69" xfId="13" applyNumberFormat="1" applyFont="1" applyFill="1" applyBorder="1" applyAlignment="1">
      <alignment horizontal="right" vertical="center" shrinkToFit="1"/>
    </xf>
    <xf numFmtId="178" fontId="18" fillId="0" borderId="50" xfId="13" applyNumberFormat="1" applyFont="1" applyFill="1" applyBorder="1" applyAlignment="1">
      <alignment horizontal="right" vertical="center" shrinkToFit="1"/>
    </xf>
    <xf numFmtId="178" fontId="18" fillId="0" borderId="51" xfId="13" applyNumberFormat="1" applyFont="1" applyFill="1" applyBorder="1" applyAlignment="1">
      <alignment horizontal="right" vertical="center" shrinkToFit="1"/>
    </xf>
    <xf numFmtId="0" fontId="14" fillId="0" borderId="22" xfId="13" applyFont="1" applyFill="1" applyBorder="1" applyAlignment="1">
      <alignment horizontal="center" vertical="center"/>
    </xf>
    <xf numFmtId="0" fontId="14" fillId="0" borderId="36" xfId="13" applyFont="1" applyFill="1" applyBorder="1" applyAlignment="1">
      <alignment horizontal="center" vertical="center"/>
    </xf>
    <xf numFmtId="0" fontId="14" fillId="0" borderId="82" xfId="13" applyFont="1" applyFill="1" applyBorder="1" applyAlignment="1">
      <alignment horizontal="center" vertical="center"/>
    </xf>
    <xf numFmtId="0" fontId="18" fillId="0" borderId="28" xfId="13" applyFont="1" applyFill="1" applyBorder="1" applyAlignment="1">
      <alignment vertical="center"/>
    </xf>
    <xf numFmtId="0" fontId="18" fillId="0" borderId="35" xfId="13" applyFont="1" applyFill="1" applyBorder="1" applyAlignment="1">
      <alignment vertical="center"/>
    </xf>
    <xf numFmtId="0" fontId="18" fillId="0" borderId="36" xfId="13" applyFont="1" applyFill="1" applyBorder="1" applyAlignment="1">
      <alignment vertical="center"/>
    </xf>
    <xf numFmtId="178" fontId="18" fillId="0" borderId="27" xfId="13" applyNumberFormat="1" applyFont="1" applyFill="1" applyBorder="1" applyAlignment="1">
      <alignment horizontal="right" vertical="center" shrinkToFit="1"/>
    </xf>
    <xf numFmtId="178" fontId="18" fillId="0" borderId="35" xfId="13" applyNumberFormat="1" applyFont="1" applyFill="1" applyBorder="1" applyAlignment="1">
      <alignment horizontal="right" vertical="center" shrinkToFit="1"/>
    </xf>
    <xf numFmtId="178" fontId="18" fillId="0" borderId="82" xfId="13" applyNumberFormat="1" applyFont="1" applyFill="1" applyBorder="1" applyAlignment="1">
      <alignment horizontal="right" vertical="center" shrinkToFit="1"/>
    </xf>
    <xf numFmtId="181" fontId="14" fillId="0" borderId="27" xfId="13" applyNumberFormat="1" applyFont="1" applyFill="1" applyBorder="1" applyAlignment="1">
      <alignment horizontal="right" vertical="center" shrinkToFit="1"/>
    </xf>
    <xf numFmtId="181" fontId="14" fillId="0" borderId="35" xfId="13" applyNumberFormat="1" applyFont="1" applyFill="1" applyBorder="1" applyAlignment="1">
      <alignment horizontal="right" vertical="center" shrinkToFit="1"/>
    </xf>
    <xf numFmtId="181" fontId="14" fillId="0" borderId="36" xfId="13" applyNumberFormat="1" applyFont="1" applyFill="1" applyBorder="1" applyAlignment="1">
      <alignment horizontal="right" vertical="center" shrinkToFit="1"/>
    </xf>
    <xf numFmtId="181" fontId="14" fillId="0" borderId="82" xfId="13" applyNumberFormat="1" applyFont="1" applyFill="1" applyBorder="1" applyAlignment="1">
      <alignment horizontal="right" vertical="center" shrinkToFit="1"/>
    </xf>
    <xf numFmtId="0" fontId="18" fillId="0" borderId="28" xfId="14" applyFont="1" applyFill="1" applyBorder="1" applyAlignment="1">
      <alignment horizontal="center" vertical="center" shrinkToFit="1"/>
    </xf>
    <xf numFmtId="0" fontId="18" fillId="0" borderId="48" xfId="14" applyFont="1" applyFill="1" applyBorder="1" applyAlignment="1">
      <alignment horizontal="center" vertical="center" shrinkToFit="1"/>
    </xf>
    <xf numFmtId="0" fontId="18" fillId="0" borderId="34" xfId="14" applyFont="1" applyFill="1" applyBorder="1" applyAlignment="1">
      <alignment horizontal="center" vertical="center" shrinkToFit="1"/>
    </xf>
    <xf numFmtId="178" fontId="14" fillId="0" borderId="36" xfId="13" applyNumberFormat="1" applyFont="1" applyFill="1" applyBorder="1" applyAlignment="1">
      <alignment horizontal="right" vertical="center" shrinkToFit="1"/>
    </xf>
    <xf numFmtId="0" fontId="14" fillId="0" borderId="53" xfId="13" applyFont="1" applyFill="1" applyBorder="1" applyAlignment="1">
      <alignment horizontal="left" vertical="center"/>
    </xf>
    <xf numFmtId="0" fontId="14" fillId="0" borderId="54" xfId="13" applyFont="1" applyFill="1" applyBorder="1" applyAlignment="1">
      <alignment horizontal="left" vertical="center"/>
    </xf>
    <xf numFmtId="0" fontId="14" fillId="0" borderId="55" xfId="13" applyFont="1" applyFill="1" applyBorder="1" applyAlignment="1">
      <alignment horizontal="left" vertical="center"/>
    </xf>
    <xf numFmtId="181" fontId="14" fillId="0" borderId="53" xfId="13" applyNumberFormat="1" applyFont="1" applyFill="1" applyBorder="1" applyAlignment="1">
      <alignment horizontal="right" vertical="center" shrinkToFit="1"/>
    </xf>
    <xf numFmtId="181" fontId="14" fillId="0" borderId="54" xfId="13" applyNumberFormat="1" applyFont="1" applyFill="1" applyBorder="1" applyAlignment="1">
      <alignment horizontal="right" vertical="center" shrinkToFit="1"/>
    </xf>
    <xf numFmtId="181" fontId="14" fillId="0" borderId="55" xfId="13" applyNumberFormat="1" applyFont="1" applyFill="1" applyBorder="1" applyAlignment="1">
      <alignment horizontal="right" vertical="center" shrinkToFit="1"/>
    </xf>
    <xf numFmtId="0" fontId="14" fillId="0" borderId="49" xfId="15" applyFont="1" applyFill="1" applyBorder="1" applyAlignment="1">
      <alignment horizontal="left" vertical="center"/>
    </xf>
    <xf numFmtId="0" fontId="14" fillId="0" borderId="50" xfId="15" applyFont="1" applyFill="1" applyBorder="1" applyAlignment="1">
      <alignment horizontal="left" vertical="center"/>
    </xf>
    <xf numFmtId="0" fontId="14" fillId="0" borderId="51" xfId="15" applyFont="1" applyFill="1" applyBorder="1" applyAlignment="1">
      <alignment horizontal="left" vertical="center"/>
    </xf>
    <xf numFmtId="185" fontId="18" fillId="0" borderId="28" xfId="13" applyNumberFormat="1" applyFont="1" applyFill="1" applyBorder="1" applyAlignment="1">
      <alignment horizontal="right" vertical="center" shrinkToFit="1"/>
    </xf>
    <xf numFmtId="185" fontId="18" fillId="0" borderId="48" xfId="13" applyNumberFormat="1" applyFont="1" applyFill="1" applyBorder="1" applyAlignment="1">
      <alignment horizontal="right" vertical="center" shrinkToFit="1"/>
    </xf>
    <xf numFmtId="185" fontId="18" fillId="0" borderId="76" xfId="13" applyNumberFormat="1" applyFont="1" applyFill="1" applyBorder="1" applyAlignment="1">
      <alignment horizontal="right" vertical="center" shrinkToFit="1"/>
    </xf>
    <xf numFmtId="0" fontId="18" fillId="0" borderId="29" xfId="14" applyFont="1" applyFill="1" applyBorder="1" applyAlignment="1">
      <alignment horizontal="center" vertical="center" shrinkToFit="1"/>
    </xf>
    <xf numFmtId="0" fontId="18" fillId="0" borderId="83" xfId="14" applyFont="1" applyFill="1" applyBorder="1" applyAlignment="1">
      <alignment horizontal="center" vertical="center" shrinkToFit="1"/>
    </xf>
    <xf numFmtId="0" fontId="18" fillId="0" borderId="84" xfId="14" applyFont="1" applyFill="1" applyBorder="1" applyAlignment="1">
      <alignment horizontal="center" vertical="center" shrinkToFit="1"/>
    </xf>
    <xf numFmtId="0" fontId="19" fillId="0" borderId="0" xfId="13" applyFont="1" applyFill="1" applyBorder="1" applyAlignment="1">
      <alignment horizontal="left" vertical="center" wrapText="1"/>
    </xf>
    <xf numFmtId="0" fontId="19" fillId="0" borderId="56" xfId="13" applyFont="1" applyFill="1" applyBorder="1" applyAlignment="1">
      <alignment horizontal="left" vertical="center" wrapText="1"/>
    </xf>
    <xf numFmtId="0" fontId="18" fillId="0" borderId="48" xfId="13" applyFont="1" applyFill="1" applyBorder="1" applyAlignment="1">
      <alignment vertical="center"/>
    </xf>
    <xf numFmtId="0" fontId="18" fillId="0" borderId="34" xfId="13" applyFont="1" applyFill="1" applyBorder="1" applyAlignment="1">
      <alignment vertical="center"/>
    </xf>
    <xf numFmtId="0" fontId="14" fillId="0" borderId="86" xfId="13" applyFont="1" applyFill="1" applyBorder="1" applyAlignment="1">
      <alignment horizontal="center" vertical="center"/>
    </xf>
    <xf numFmtId="0" fontId="14" fillId="0" borderId="33" xfId="13" applyFont="1" applyFill="1" applyBorder="1" applyAlignment="1">
      <alignment horizontal="center" vertical="center"/>
    </xf>
    <xf numFmtId="183" fontId="14" fillId="0" borderId="33" xfId="13" applyNumberFormat="1" applyFont="1" applyFill="1" applyBorder="1" applyAlignment="1">
      <alignment horizontal="right" vertical="center" shrinkToFit="1"/>
    </xf>
    <xf numFmtId="183" fontId="14" fillId="0" borderId="87" xfId="13" applyNumberFormat="1" applyFont="1" applyFill="1" applyBorder="1" applyAlignment="1">
      <alignment horizontal="right" vertical="center" shrinkToFit="1"/>
    </xf>
    <xf numFmtId="183" fontId="14" fillId="0" borderId="6" xfId="13" applyNumberFormat="1" applyFont="1" applyFill="1" applyBorder="1" applyAlignment="1">
      <alignment horizontal="right" vertical="center" shrinkToFit="1"/>
    </xf>
    <xf numFmtId="181" fontId="14" fillId="0" borderId="29" xfId="13" applyNumberFormat="1" applyFont="1" applyFill="1" applyBorder="1" applyAlignment="1">
      <alignment horizontal="right" vertical="center" shrinkToFit="1"/>
    </xf>
    <xf numFmtId="181" fontId="14" fillId="0" borderId="83" xfId="13" applyNumberFormat="1" applyFont="1" applyFill="1" applyBorder="1" applyAlignment="1">
      <alignment horizontal="right" vertical="center" shrinkToFit="1"/>
    </xf>
    <xf numFmtId="181" fontId="14" fillId="0" borderId="84" xfId="13" applyNumberFormat="1" applyFont="1" applyFill="1" applyBorder="1" applyAlignment="1">
      <alignment horizontal="right" vertical="center" shrinkToFit="1"/>
    </xf>
    <xf numFmtId="181" fontId="14" fillId="0" borderId="85" xfId="13" applyNumberFormat="1" applyFont="1" applyFill="1" applyBorder="1" applyAlignment="1">
      <alignment horizontal="right" vertical="center" shrinkToFit="1"/>
    </xf>
    <xf numFmtId="178" fontId="14" fillId="0" borderId="33" xfId="13" applyNumberFormat="1" applyFont="1" applyFill="1" applyBorder="1" applyAlignment="1">
      <alignment horizontal="right" vertical="center" shrinkToFit="1"/>
    </xf>
    <xf numFmtId="178" fontId="14" fillId="0" borderId="87" xfId="13" applyNumberFormat="1" applyFont="1" applyFill="1" applyBorder="1" applyAlignment="1">
      <alignment horizontal="right" vertical="center" shrinkToFit="1"/>
    </xf>
    <xf numFmtId="178" fontId="14" fillId="0" borderId="6" xfId="13" applyNumberFormat="1" applyFont="1" applyFill="1" applyBorder="1" applyAlignment="1">
      <alignment horizontal="right" vertical="center" shrinkToFit="1"/>
    </xf>
    <xf numFmtId="181" fontId="14" fillId="0" borderId="54" xfId="13" applyNumberFormat="1" applyFont="1" applyFill="1" applyBorder="1" applyAlignment="1">
      <alignment horizontal="right" vertical="center"/>
    </xf>
    <xf numFmtId="181" fontId="14" fillId="0" borderId="55" xfId="13" applyNumberFormat="1" applyFont="1" applyFill="1" applyBorder="1" applyAlignment="1">
      <alignment horizontal="right" vertical="center"/>
    </xf>
    <xf numFmtId="0" fontId="14" fillId="0" borderId="13" xfId="13" applyFont="1" applyFill="1" applyBorder="1" applyAlignment="1">
      <alignment vertical="center"/>
    </xf>
    <xf numFmtId="0" fontId="14" fillId="0" borderId="16" xfId="13" applyFont="1" applyFill="1" applyBorder="1" applyAlignment="1">
      <alignment horizontal="center" vertical="center"/>
    </xf>
    <xf numFmtId="0" fontId="14" fillId="0" borderId="85" xfId="13" applyFont="1" applyFill="1" applyBorder="1" applyAlignment="1">
      <alignment horizontal="center" vertical="center"/>
    </xf>
    <xf numFmtId="0" fontId="14" fillId="0" borderId="88" xfId="13" applyFont="1" applyFill="1" applyBorder="1" applyAlignment="1">
      <alignment horizontal="center" vertical="center"/>
    </xf>
    <xf numFmtId="178" fontId="14" fillId="0" borderId="50" xfId="13" applyNumberFormat="1" applyFont="1" applyFill="1" applyBorder="1" applyAlignment="1">
      <alignment horizontal="right" vertical="center"/>
    </xf>
    <xf numFmtId="178" fontId="14" fillId="0" borderId="51" xfId="13" applyNumberFormat="1" applyFont="1" applyFill="1" applyBorder="1" applyAlignment="1">
      <alignment horizontal="right" vertical="center"/>
    </xf>
    <xf numFmtId="0" fontId="14" fillId="0" borderId="89" xfId="13" applyFont="1" applyFill="1" applyBorder="1" applyAlignment="1">
      <alignment horizontal="center" vertical="center"/>
    </xf>
    <xf numFmtId="0" fontId="14" fillId="0" borderId="79" xfId="13" applyFont="1" applyFill="1" applyBorder="1" applyAlignment="1">
      <alignment horizontal="center" vertical="center"/>
    </xf>
    <xf numFmtId="0" fontId="14" fillId="0" borderId="81" xfId="13" applyFont="1" applyFill="1" applyBorder="1" applyAlignment="1">
      <alignment horizontal="center" vertical="center"/>
    </xf>
    <xf numFmtId="0" fontId="14" fillId="0" borderId="9" xfId="13" applyFont="1" applyFill="1" applyBorder="1" applyAlignment="1">
      <alignment horizontal="center" vertical="center" textRotation="255"/>
    </xf>
    <xf numFmtId="0" fontId="14" fillId="0" borderId="48" xfId="13" applyFont="1" applyFill="1" applyBorder="1" applyAlignment="1">
      <alignment horizontal="center" vertical="center" textRotation="255"/>
    </xf>
    <xf numFmtId="0" fontId="14" fillId="0" borderId="34" xfId="13" applyFont="1" applyFill="1" applyBorder="1" applyAlignment="1">
      <alignment horizontal="center" vertical="center" textRotation="255"/>
    </xf>
    <xf numFmtId="0" fontId="14" fillId="0" borderId="7" xfId="13" applyFont="1" applyFill="1" applyBorder="1" applyAlignment="1">
      <alignment horizontal="center" vertical="center" textRotation="255"/>
    </xf>
    <xf numFmtId="0" fontId="14" fillId="0" borderId="0" xfId="13" applyFont="1" applyFill="1" applyBorder="1" applyAlignment="1">
      <alignment horizontal="center" vertical="center" textRotation="255"/>
    </xf>
    <xf numFmtId="0" fontId="14" fillId="0" borderId="64" xfId="13" applyFont="1" applyFill="1" applyBorder="1" applyAlignment="1">
      <alignment horizontal="center" vertical="center" textRotation="255"/>
    </xf>
    <xf numFmtId="0" fontId="14" fillId="0" borderId="53" xfId="13" applyFont="1" applyFill="1" applyBorder="1" applyAlignment="1">
      <alignment horizontal="center" vertical="center" textRotation="255"/>
    </xf>
    <xf numFmtId="0" fontId="14" fillId="0" borderId="54" xfId="13" applyFont="1" applyFill="1" applyBorder="1" applyAlignment="1">
      <alignment horizontal="center" vertical="center" textRotation="255"/>
    </xf>
    <xf numFmtId="0" fontId="14" fillId="0" borderId="73" xfId="13" applyFont="1" applyFill="1" applyBorder="1" applyAlignment="1">
      <alignment horizontal="center" vertical="center" textRotation="255"/>
    </xf>
    <xf numFmtId="0" fontId="19" fillId="0" borderId="28" xfId="13" applyFont="1" applyFill="1" applyBorder="1" applyAlignment="1">
      <alignment horizontal="center" vertical="center" wrapText="1"/>
    </xf>
    <xf numFmtId="0" fontId="19" fillId="0" borderId="48" xfId="13" applyFont="1" applyFill="1" applyBorder="1" applyAlignment="1">
      <alignment horizontal="center" vertical="center" wrapText="1"/>
    </xf>
    <xf numFmtId="0" fontId="19" fillId="0" borderId="34" xfId="13" applyFont="1" applyFill="1" applyBorder="1" applyAlignment="1">
      <alignment horizontal="center" vertical="center" wrapText="1"/>
    </xf>
    <xf numFmtId="0" fontId="19" fillId="0" borderId="26" xfId="13" applyFont="1" applyFill="1" applyBorder="1" applyAlignment="1">
      <alignment horizontal="center" vertical="center" wrapText="1"/>
    </xf>
    <xf numFmtId="0" fontId="19" fillId="0" borderId="40" xfId="13" applyFont="1" applyFill="1" applyBorder="1" applyAlignment="1">
      <alignment horizontal="center" vertical="center" wrapText="1"/>
    </xf>
    <xf numFmtId="0" fontId="19" fillId="0" borderId="37" xfId="13" applyFont="1" applyFill="1" applyBorder="1" applyAlignment="1">
      <alignment horizontal="center" vertical="center" wrapText="1"/>
    </xf>
    <xf numFmtId="0" fontId="14" fillId="0" borderId="28" xfId="13" applyFont="1" applyFill="1" applyBorder="1" applyAlignment="1">
      <alignment horizontal="center" vertical="center" textRotation="255"/>
    </xf>
    <xf numFmtId="0" fontId="14" fillId="0" borderId="57" xfId="13" applyFont="1" applyFill="1" applyBorder="1" applyAlignment="1">
      <alignment horizontal="center" vertical="center" textRotation="255"/>
    </xf>
    <xf numFmtId="0" fontId="14" fillId="0" borderId="26" xfId="13" applyFont="1" applyFill="1" applyBorder="1" applyAlignment="1">
      <alignment horizontal="center" vertical="center" textRotation="255"/>
    </xf>
    <xf numFmtId="0" fontId="14" fillId="0" borderId="40" xfId="13" applyFont="1" applyFill="1" applyBorder="1" applyAlignment="1">
      <alignment horizontal="center" vertical="center" textRotation="255"/>
    </xf>
    <xf numFmtId="0" fontId="14" fillId="0" borderId="37" xfId="13" applyFont="1" applyFill="1" applyBorder="1" applyAlignment="1">
      <alignment horizontal="center" vertical="center" textRotation="255"/>
    </xf>
    <xf numFmtId="178" fontId="14" fillId="0" borderId="29" xfId="13" applyNumberFormat="1" applyFont="1" applyFill="1" applyBorder="1" applyAlignment="1">
      <alignment horizontal="right" vertical="center"/>
    </xf>
    <xf numFmtId="178" fontId="14" fillId="0" borderId="83" xfId="13" applyNumberFormat="1" applyFont="1" applyFill="1" applyBorder="1" applyAlignment="1">
      <alignment horizontal="right" vertical="center"/>
    </xf>
    <xf numFmtId="178" fontId="14" fillId="0" borderId="84" xfId="13" applyNumberFormat="1" applyFont="1" applyFill="1" applyBorder="1" applyAlignment="1">
      <alignment horizontal="right" vertical="center"/>
    </xf>
    <xf numFmtId="0" fontId="14" fillId="0" borderId="74" xfId="13" applyFont="1" applyFill="1" applyBorder="1" applyAlignment="1">
      <alignment horizontal="center" vertical="center" shrinkToFit="1"/>
    </xf>
    <xf numFmtId="0" fontId="14" fillId="0" borderId="54" xfId="13" applyFont="1" applyFill="1" applyBorder="1" applyAlignment="1">
      <alignment horizontal="center" vertical="center" shrinkToFit="1"/>
    </xf>
    <xf numFmtId="0" fontId="14" fillId="0" borderId="73" xfId="13" applyFont="1" applyFill="1" applyBorder="1" applyAlignment="1">
      <alignment horizontal="center" vertical="center" shrinkToFit="1"/>
    </xf>
    <xf numFmtId="0" fontId="20" fillId="0" borderId="35" xfId="13" applyFont="1" applyFill="1" applyBorder="1" applyAlignment="1">
      <alignment vertical="center"/>
    </xf>
    <xf numFmtId="0" fontId="20" fillId="0" borderId="36" xfId="13" applyFont="1" applyFill="1" applyBorder="1" applyAlignment="1">
      <alignment vertical="center"/>
    </xf>
    <xf numFmtId="0" fontId="14" fillId="0" borderId="28" xfId="13" applyFont="1" applyFill="1" applyBorder="1" applyAlignment="1">
      <alignment horizontal="center" vertical="center" wrapText="1"/>
    </xf>
    <xf numFmtId="0" fontId="14" fillId="0" borderId="48" xfId="13" applyFont="1" applyFill="1" applyBorder="1" applyAlignment="1">
      <alignment horizontal="center" vertical="center" wrapText="1"/>
    </xf>
    <xf numFmtId="0" fontId="14" fillId="0" borderId="34" xfId="13" applyFont="1" applyFill="1" applyBorder="1" applyAlignment="1">
      <alignment horizontal="center" vertical="center" wrapText="1"/>
    </xf>
    <xf numFmtId="0" fontId="14" fillId="0" borderId="26" xfId="13" applyFont="1" applyFill="1" applyBorder="1" applyAlignment="1">
      <alignment horizontal="center" vertical="center" wrapText="1"/>
    </xf>
    <xf numFmtId="0" fontId="14" fillId="0" borderId="40" xfId="13" applyFont="1" applyFill="1" applyBorder="1" applyAlignment="1">
      <alignment horizontal="center" vertical="center" wrapText="1"/>
    </xf>
    <xf numFmtId="0" fontId="14" fillId="0" borderId="37" xfId="13" applyFont="1" applyFill="1" applyBorder="1" applyAlignment="1">
      <alignment horizontal="center" vertical="center" wrapText="1"/>
    </xf>
    <xf numFmtId="0" fontId="19" fillId="0" borderId="76" xfId="13" applyFont="1" applyFill="1" applyBorder="1" applyAlignment="1">
      <alignment horizontal="center" vertical="center" wrapText="1"/>
    </xf>
    <xf numFmtId="0" fontId="19" fillId="0" borderId="72" xfId="13" applyFont="1" applyFill="1" applyBorder="1" applyAlignment="1">
      <alignment horizontal="center" vertical="center" wrapText="1"/>
    </xf>
    <xf numFmtId="0" fontId="18" fillId="0" borderId="53" xfId="12" applyFont="1" applyFill="1" applyBorder="1" applyAlignment="1">
      <alignment horizontal="left" vertical="center"/>
    </xf>
    <xf numFmtId="0" fontId="18" fillId="0" borderId="54" xfId="12" applyFont="1" applyFill="1" applyBorder="1" applyAlignment="1">
      <alignment horizontal="left" vertical="center"/>
    </xf>
    <xf numFmtId="0" fontId="18" fillId="0" borderId="55" xfId="12" applyFont="1" applyFill="1" applyBorder="1" applyAlignment="1">
      <alignment horizontal="left" vertical="center"/>
    </xf>
    <xf numFmtId="178" fontId="14" fillId="0" borderId="53" xfId="13" applyNumberFormat="1" applyFont="1" applyFill="1" applyBorder="1" applyAlignment="1">
      <alignment horizontal="right" vertical="center" shrinkToFit="1"/>
    </xf>
    <xf numFmtId="178" fontId="14" fillId="0" borderId="54" xfId="13" applyNumberFormat="1" applyFont="1" applyFill="1" applyBorder="1" applyAlignment="1">
      <alignment horizontal="right" vertical="center" shrinkToFit="1"/>
    </xf>
    <xf numFmtId="178" fontId="14" fillId="0" borderId="55" xfId="13" applyNumberFormat="1" applyFont="1" applyFill="1" applyBorder="1" applyAlignment="1">
      <alignment horizontal="right" vertical="center" shrinkToFit="1"/>
    </xf>
    <xf numFmtId="0" fontId="18" fillId="0" borderId="49" xfId="12" applyFont="1" applyFill="1" applyBorder="1" applyAlignment="1">
      <alignment horizontal="center" vertical="center" wrapText="1"/>
    </xf>
    <xf numFmtId="0" fontId="18" fillId="0" borderId="50" xfId="12" applyFont="1" applyFill="1" applyBorder="1" applyAlignment="1">
      <alignment horizontal="center" vertical="center" wrapText="1"/>
    </xf>
    <xf numFmtId="0" fontId="18" fillId="0" borderId="51" xfId="12" applyFont="1" applyFill="1" applyBorder="1" applyAlignment="1">
      <alignment horizontal="center" vertical="center" wrapText="1"/>
    </xf>
    <xf numFmtId="0" fontId="18" fillId="0" borderId="7" xfId="12" applyFont="1" applyFill="1" applyBorder="1" applyAlignment="1">
      <alignment horizontal="center" vertical="center" wrapText="1"/>
    </xf>
    <xf numFmtId="0" fontId="18" fillId="0" borderId="0" xfId="12" applyFont="1" applyFill="1" applyBorder="1" applyAlignment="1">
      <alignment horizontal="center" vertical="center" wrapText="1"/>
    </xf>
    <xf numFmtId="0" fontId="18" fillId="0" borderId="56" xfId="12" applyFont="1" applyFill="1" applyBorder="1" applyAlignment="1">
      <alignment horizontal="center" vertical="center" wrapText="1"/>
    </xf>
    <xf numFmtId="0" fontId="18" fillId="0" borderId="53" xfId="12" applyFont="1" applyFill="1" applyBorder="1" applyAlignment="1">
      <alignment horizontal="center" vertical="center" wrapText="1"/>
    </xf>
    <xf numFmtId="0" fontId="18" fillId="0" borderId="54" xfId="12" applyFont="1" applyFill="1" applyBorder="1" applyAlignment="1">
      <alignment horizontal="center" vertical="center" wrapText="1"/>
    </xf>
    <xf numFmtId="0" fontId="18" fillId="0" borderId="55" xfId="12" applyFont="1" applyFill="1" applyBorder="1" applyAlignment="1">
      <alignment horizontal="center" vertical="center" wrapText="1"/>
    </xf>
    <xf numFmtId="0" fontId="14" fillId="0" borderId="0" xfId="13" applyFont="1" applyFill="1" applyBorder="1" applyAlignment="1">
      <alignment horizontal="center" vertical="center" shrinkToFit="1"/>
    </xf>
    <xf numFmtId="186" fontId="14" fillId="0" borderId="0" xfId="13" applyNumberFormat="1" applyFont="1" applyFill="1" applyBorder="1" applyAlignment="1" applyProtection="1">
      <alignment horizontal="center" vertical="center" shrinkToFit="1"/>
      <protection hidden="1"/>
    </xf>
    <xf numFmtId="0" fontId="19" fillId="0" borderId="0" xfId="13" applyNumberFormat="1" applyFont="1" applyFill="1" applyBorder="1" applyAlignment="1" applyProtection="1">
      <alignment horizontal="left" vertical="center" wrapText="1"/>
      <protection hidden="1"/>
    </xf>
    <xf numFmtId="0" fontId="14" fillId="0" borderId="0" xfId="13" applyFont="1" applyFill="1" applyBorder="1" applyAlignment="1" applyProtection="1">
      <alignment horizontal="center" vertical="center" shrinkToFit="1"/>
      <protection hidden="1"/>
    </xf>
    <xf numFmtId="49" fontId="17" fillId="0" borderId="1" xfId="16" applyNumberFormat="1" applyFont="1" applyFill="1" applyBorder="1" applyAlignment="1">
      <alignment horizontal="center" vertical="center"/>
    </xf>
    <xf numFmtId="49" fontId="17" fillId="0" borderId="2" xfId="16" applyNumberFormat="1" applyFont="1" applyFill="1" applyBorder="1" applyAlignment="1">
      <alignment horizontal="center" vertical="center"/>
    </xf>
    <xf numFmtId="49" fontId="17" fillId="0" borderId="3" xfId="16" applyNumberFormat="1" applyFont="1" applyFill="1" applyBorder="1" applyAlignment="1">
      <alignment horizontal="center" vertical="center"/>
    </xf>
    <xf numFmtId="0" fontId="14" fillId="0" borderId="27" xfId="16" applyFont="1" applyBorder="1" applyAlignment="1">
      <alignment horizontal="center" vertical="center"/>
    </xf>
    <xf numFmtId="0" fontId="14" fillId="0" borderId="35" xfId="16" applyFont="1" applyBorder="1" applyAlignment="1">
      <alignment horizontal="center" vertical="center"/>
    </xf>
    <xf numFmtId="0" fontId="14" fillId="0" borderId="36" xfId="16" applyFont="1" applyBorder="1" applyAlignment="1">
      <alignment horizontal="center" vertical="center"/>
    </xf>
    <xf numFmtId="0" fontId="14" fillId="0" borderId="27" xfId="16" applyFont="1" applyFill="1" applyBorder="1" applyAlignment="1">
      <alignment horizontal="center" vertical="center"/>
    </xf>
    <xf numFmtId="0" fontId="14" fillId="0" borderId="35" xfId="16" applyFont="1" applyFill="1" applyBorder="1" applyAlignment="1">
      <alignment horizontal="center" vertical="center"/>
    </xf>
    <xf numFmtId="0" fontId="14" fillId="0" borderId="36" xfId="16" applyFont="1" applyFill="1" applyBorder="1" applyAlignment="1">
      <alignment horizontal="center" vertical="center"/>
    </xf>
    <xf numFmtId="0" fontId="14" fillId="0" borderId="24" xfId="16" applyFont="1" applyBorder="1" applyAlignment="1">
      <alignment horizontal="center" vertical="center"/>
    </xf>
    <xf numFmtId="0" fontId="14" fillId="0" borderId="28" xfId="16" applyFont="1" applyBorder="1" applyAlignment="1">
      <alignment vertical="center"/>
    </xf>
    <xf numFmtId="0" fontId="14" fillId="0" borderId="48" xfId="16" applyFont="1" applyBorder="1" applyAlignment="1">
      <alignment vertical="center"/>
    </xf>
    <xf numFmtId="0" fontId="14" fillId="0" borderId="34" xfId="16" applyFont="1" applyBorder="1" applyAlignment="1">
      <alignment vertical="center"/>
    </xf>
    <xf numFmtId="178" fontId="14" fillId="0" borderId="28" xfId="16" applyNumberFormat="1" applyFont="1" applyFill="1" applyBorder="1" applyAlignment="1">
      <alignment horizontal="right" vertical="center" shrinkToFit="1"/>
    </xf>
    <xf numFmtId="178" fontId="14" fillId="0" borderId="48" xfId="16" applyNumberFormat="1" applyFont="1" applyFill="1" applyBorder="1" applyAlignment="1">
      <alignment horizontal="right" vertical="center" shrinkToFit="1"/>
    </xf>
    <xf numFmtId="178" fontId="14" fillId="0" borderId="90" xfId="16" applyNumberFormat="1" applyFont="1" applyFill="1" applyBorder="1" applyAlignment="1">
      <alignment horizontal="right" vertical="center" shrinkToFit="1"/>
    </xf>
    <xf numFmtId="181" fontId="14" fillId="0" borderId="91" xfId="16" applyNumberFormat="1" applyFont="1" applyFill="1" applyBorder="1" applyAlignment="1">
      <alignment horizontal="right" vertical="center" shrinkToFit="1"/>
    </xf>
    <xf numFmtId="178" fontId="14" fillId="0" borderId="91" xfId="16" applyNumberFormat="1" applyFont="1" applyFill="1" applyBorder="1" applyAlignment="1">
      <alignment horizontal="right" vertical="center" shrinkToFit="1"/>
    </xf>
    <xf numFmtId="181" fontId="14" fillId="0" borderId="92" xfId="16" applyNumberFormat="1" applyFont="1" applyFill="1" applyBorder="1" applyAlignment="1">
      <alignment horizontal="right" vertical="center" shrinkToFit="1"/>
    </xf>
    <xf numFmtId="181" fontId="14" fillId="0" borderId="48" xfId="16" applyNumberFormat="1" applyFont="1" applyFill="1" applyBorder="1" applyAlignment="1">
      <alignment horizontal="right" vertical="center" shrinkToFit="1"/>
    </xf>
    <xf numFmtId="181" fontId="14" fillId="0" borderId="34" xfId="16" applyNumberFormat="1" applyFont="1" applyFill="1" applyBorder="1" applyAlignment="1">
      <alignment horizontal="right" vertical="center" shrinkToFit="1"/>
    </xf>
    <xf numFmtId="0" fontId="14" fillId="0" borderId="57" xfId="16" applyFont="1" applyBorder="1" applyAlignment="1">
      <alignment vertical="center"/>
    </xf>
    <xf numFmtId="0" fontId="14" fillId="0" borderId="0" xfId="16" applyFont="1" applyBorder="1" applyAlignment="1">
      <alignment vertical="center"/>
    </xf>
    <xf numFmtId="0" fontId="14" fillId="0" borderId="64" xfId="16" applyFont="1" applyBorder="1" applyAlignment="1">
      <alignment vertical="center"/>
    </xf>
    <xf numFmtId="178" fontId="14" fillId="0" borderId="57" xfId="16" applyNumberFormat="1" applyFont="1" applyFill="1" applyBorder="1" applyAlignment="1">
      <alignment horizontal="right" vertical="center" shrinkToFit="1"/>
    </xf>
    <xf numFmtId="178" fontId="14" fillId="0" borderId="0" xfId="16" applyNumberFormat="1" applyFont="1" applyFill="1" applyBorder="1" applyAlignment="1">
      <alignment horizontal="right" vertical="center" shrinkToFit="1"/>
    </xf>
    <xf numFmtId="178" fontId="14" fillId="0" borderId="93" xfId="16" applyNumberFormat="1" applyFont="1" applyFill="1" applyBorder="1" applyAlignment="1">
      <alignment horizontal="right" vertical="center" shrinkToFit="1"/>
    </xf>
    <xf numFmtId="181" fontId="14" fillId="0" borderId="94" xfId="16" applyNumberFormat="1" applyFont="1" applyFill="1" applyBorder="1" applyAlignment="1">
      <alignment horizontal="right" vertical="center" shrinkToFit="1"/>
    </xf>
    <xf numFmtId="178" fontId="14" fillId="0" borderId="94" xfId="16" applyNumberFormat="1" applyFont="1" applyFill="1" applyBorder="1" applyAlignment="1">
      <alignment horizontal="right" vertical="center" shrinkToFit="1"/>
    </xf>
    <xf numFmtId="181" fontId="14" fillId="0" borderId="95" xfId="16" applyNumberFormat="1" applyFont="1" applyFill="1" applyBorder="1" applyAlignment="1">
      <alignment horizontal="right" vertical="center" shrinkToFit="1"/>
    </xf>
    <xf numFmtId="181" fontId="14" fillId="0" borderId="0" xfId="16" applyNumberFormat="1" applyFont="1" applyFill="1" applyBorder="1" applyAlignment="1">
      <alignment horizontal="right" vertical="center" shrinkToFit="1"/>
    </xf>
    <xf numFmtId="181" fontId="14" fillId="0" borderId="64" xfId="16" applyNumberFormat="1" applyFont="1" applyFill="1" applyBorder="1" applyAlignment="1">
      <alignment horizontal="right" vertical="center" shrinkToFit="1"/>
    </xf>
    <xf numFmtId="178" fontId="14" fillId="0" borderId="96" xfId="16" applyNumberFormat="1" applyFont="1" applyFill="1" applyBorder="1" applyAlignment="1">
      <alignment horizontal="right" vertical="center" shrinkToFit="1"/>
    </xf>
    <xf numFmtId="178" fontId="14" fillId="0" borderId="95" xfId="16" applyNumberFormat="1" applyFont="1" applyFill="1" applyBorder="1" applyAlignment="1">
      <alignment horizontal="right" vertical="center" shrinkToFit="1"/>
    </xf>
    <xf numFmtId="178" fontId="14" fillId="0" borderId="64" xfId="16" applyNumberFormat="1" applyFont="1" applyFill="1" applyBorder="1" applyAlignment="1">
      <alignment horizontal="right" vertical="center" shrinkToFit="1"/>
    </xf>
    <xf numFmtId="0" fontId="14" fillId="0" borderId="28" xfId="16" applyFont="1" applyFill="1" applyBorder="1" applyAlignment="1">
      <alignment vertical="center"/>
    </xf>
    <xf numFmtId="0" fontId="14" fillId="0" borderId="48" xfId="16" applyFont="1" applyFill="1" applyBorder="1" applyAlignment="1">
      <alignment vertical="center"/>
    </xf>
    <xf numFmtId="0" fontId="14" fillId="0" borderId="34" xfId="16" applyFont="1" applyFill="1" applyBorder="1" applyAlignment="1">
      <alignment vertical="center"/>
    </xf>
    <xf numFmtId="181" fontId="14" fillId="0" borderId="90" xfId="16" applyNumberFormat="1" applyFont="1" applyFill="1" applyBorder="1" applyAlignment="1">
      <alignment horizontal="right" vertical="center" shrinkToFit="1"/>
    </xf>
    <xf numFmtId="0" fontId="14" fillId="0" borderId="57" xfId="16" applyFont="1" applyFill="1" applyBorder="1" applyAlignment="1">
      <alignment vertical="center"/>
    </xf>
    <xf numFmtId="0" fontId="14" fillId="0" borderId="0" xfId="16" applyFont="1" applyFill="1" applyBorder="1" applyAlignment="1">
      <alignment vertical="center"/>
    </xf>
    <xf numFmtId="0" fontId="14" fillId="0" borderId="64" xfId="16" applyFont="1" applyFill="1" applyBorder="1" applyAlignment="1">
      <alignment vertical="center"/>
    </xf>
    <xf numFmtId="0" fontId="11" fillId="0" borderId="0" xfId="11" applyAlignment="1">
      <alignment vertical="center"/>
    </xf>
    <xf numFmtId="0" fontId="11" fillId="0" borderId="64" xfId="11" applyBorder="1" applyAlignment="1">
      <alignment vertical="center"/>
    </xf>
    <xf numFmtId="178" fontId="14" fillId="0" borderId="95" xfId="16" applyNumberFormat="1" applyFont="1" applyFill="1" applyBorder="1" applyAlignment="1">
      <alignment horizontal="right" vertical="center"/>
    </xf>
    <xf numFmtId="178" fontId="14" fillId="0" borderId="0" xfId="16" applyNumberFormat="1" applyFont="1" applyFill="1" applyBorder="1" applyAlignment="1">
      <alignment horizontal="right" vertical="center"/>
    </xf>
    <xf numFmtId="178" fontId="14" fillId="0" borderId="64" xfId="16" applyNumberFormat="1" applyFont="1" applyFill="1" applyBorder="1" applyAlignment="1">
      <alignment horizontal="right" vertical="center"/>
    </xf>
    <xf numFmtId="0" fontId="14" fillId="0" borderId="26" xfId="16" applyFont="1" applyFill="1" applyBorder="1" applyAlignment="1">
      <alignment vertical="center"/>
    </xf>
    <xf numFmtId="0" fontId="14" fillId="0" borderId="40" xfId="16" applyFont="1" applyFill="1" applyBorder="1" applyAlignment="1">
      <alignment vertical="center"/>
    </xf>
    <xf numFmtId="0" fontId="14" fillId="0" borderId="37" xfId="16" applyFont="1" applyFill="1" applyBorder="1" applyAlignment="1">
      <alignment vertical="center"/>
    </xf>
    <xf numFmtId="178" fontId="14" fillId="0" borderId="57" xfId="16" applyNumberFormat="1" applyFont="1" applyFill="1" applyBorder="1" applyAlignment="1">
      <alignment horizontal="right" vertical="center"/>
    </xf>
    <xf numFmtId="178" fontId="14" fillId="0" borderId="93" xfId="16" applyNumberFormat="1" applyFont="1" applyFill="1" applyBorder="1" applyAlignment="1">
      <alignment horizontal="right" vertical="center"/>
    </xf>
    <xf numFmtId="181" fontId="14" fillId="0" borderId="94" xfId="16" applyNumberFormat="1" applyFont="1" applyFill="1" applyBorder="1" applyAlignment="1">
      <alignment horizontal="right" vertical="center"/>
    </xf>
    <xf numFmtId="0" fontId="19" fillId="0" borderId="27" xfId="16" applyFont="1" applyFill="1" applyBorder="1" applyAlignment="1">
      <alignment horizontal="center" vertical="center"/>
    </xf>
    <xf numFmtId="0" fontId="19" fillId="0" borderId="35" xfId="16" applyFont="1" applyFill="1" applyBorder="1" applyAlignment="1">
      <alignment horizontal="center" vertical="center"/>
    </xf>
    <xf numFmtId="0" fontId="19" fillId="0" borderId="36" xfId="16" applyFont="1" applyFill="1" applyBorder="1" applyAlignment="1">
      <alignment horizontal="center" vertical="center"/>
    </xf>
    <xf numFmtId="178" fontId="14" fillId="0" borderId="92" xfId="16" applyNumberFormat="1" applyFont="1" applyFill="1" applyBorder="1" applyAlignment="1">
      <alignment horizontal="right" vertical="center" shrinkToFit="1"/>
    </xf>
    <xf numFmtId="181" fontId="2" fillId="0" borderId="0" xfId="16" applyNumberFormat="1" applyFill="1" applyAlignment="1">
      <alignment horizontal="right" vertical="center" shrinkToFit="1"/>
    </xf>
    <xf numFmtId="181" fontId="2" fillId="0" borderId="64" xfId="16" applyNumberFormat="1" applyFill="1" applyBorder="1" applyAlignment="1">
      <alignment horizontal="right" vertical="center" shrinkToFit="1"/>
    </xf>
    <xf numFmtId="0" fontId="2" fillId="0" borderId="0" xfId="16" applyFill="1" applyAlignment="1">
      <alignment horizontal="right" vertical="center" shrinkToFit="1"/>
    </xf>
    <xf numFmtId="0" fontId="2" fillId="0" borderId="93" xfId="16" applyFill="1" applyBorder="1" applyAlignment="1">
      <alignment horizontal="right" vertical="center" shrinkToFit="1"/>
    </xf>
    <xf numFmtId="181" fontId="2" fillId="0" borderId="93" xfId="16" applyNumberFormat="1" applyFill="1" applyBorder="1" applyAlignment="1">
      <alignment horizontal="right" vertical="center" shrinkToFit="1"/>
    </xf>
    <xf numFmtId="0" fontId="11" fillId="0" borderId="0" xfId="11" applyBorder="1" applyAlignment="1">
      <alignment vertical="center"/>
    </xf>
    <xf numFmtId="0" fontId="2" fillId="0" borderId="35" xfId="16" applyBorder="1" applyAlignment="1">
      <alignment horizontal="center" vertical="center"/>
    </xf>
    <xf numFmtId="0" fontId="2" fillId="0" borderId="36" xfId="16" applyBorder="1" applyAlignment="1">
      <alignment horizontal="center" vertical="center"/>
    </xf>
    <xf numFmtId="0" fontId="19" fillId="0" borderId="57" xfId="16" applyFont="1" applyBorder="1" applyAlignment="1">
      <alignment vertical="center"/>
    </xf>
    <xf numFmtId="0" fontId="19" fillId="0" borderId="0" xfId="16" applyFont="1" applyBorder="1" applyAlignment="1">
      <alignment vertical="center"/>
    </xf>
    <xf numFmtId="0" fontId="19" fillId="0" borderId="64" xfId="16" applyFont="1" applyBorder="1" applyAlignment="1">
      <alignment vertical="center"/>
    </xf>
    <xf numFmtId="0" fontId="14" fillId="0" borderId="26" xfId="16" applyFont="1" applyBorder="1" applyAlignment="1">
      <alignment vertical="center"/>
    </xf>
    <xf numFmtId="0" fontId="14" fillId="0" borderId="40" xfId="16" applyFont="1" applyBorder="1" applyAlignment="1">
      <alignment vertical="center"/>
    </xf>
    <xf numFmtId="0" fontId="14" fillId="0" borderId="37" xfId="16" applyFont="1" applyBorder="1" applyAlignment="1">
      <alignment vertical="center"/>
    </xf>
    <xf numFmtId="0" fontId="14" fillId="0" borderId="28" xfId="16" applyFont="1" applyBorder="1" applyAlignment="1">
      <alignment horizontal="center" vertical="center" wrapText="1"/>
    </xf>
    <xf numFmtId="0" fontId="14" fillId="0" borderId="48" xfId="16" applyFont="1" applyBorder="1" applyAlignment="1">
      <alignment horizontal="center" vertical="center" wrapText="1"/>
    </xf>
    <xf numFmtId="0" fontId="14" fillId="0" borderId="57" xfId="16" applyFont="1" applyBorder="1" applyAlignment="1">
      <alignment horizontal="center" vertical="center" wrapText="1"/>
    </xf>
    <xf numFmtId="0" fontId="14" fillId="0" borderId="0" xfId="16" applyFont="1" applyBorder="1" applyAlignment="1">
      <alignment horizontal="center" vertical="center" wrapText="1"/>
    </xf>
    <xf numFmtId="0" fontId="14" fillId="0" borderId="26" xfId="16" applyFont="1" applyBorder="1" applyAlignment="1">
      <alignment horizontal="center" vertical="center" wrapText="1"/>
    </xf>
    <xf numFmtId="0" fontId="14" fillId="0" borderId="40" xfId="16" applyFont="1" applyBorder="1" applyAlignment="1">
      <alignment horizontal="center" vertical="center" wrapText="1"/>
    </xf>
    <xf numFmtId="0" fontId="14" fillId="0" borderId="48" xfId="16" applyFont="1" applyBorder="1" applyAlignment="1">
      <alignment vertical="center" textRotation="255"/>
    </xf>
    <xf numFmtId="0" fontId="14" fillId="0" borderId="0" xfId="16" applyFont="1" applyBorder="1" applyAlignment="1">
      <alignment vertical="center" textRotation="255"/>
    </xf>
    <xf numFmtId="0" fontId="14" fillId="0" borderId="40" xfId="16" applyFont="1" applyBorder="1" applyAlignment="1">
      <alignment vertical="center" textRotation="255"/>
    </xf>
    <xf numFmtId="181" fontId="14" fillId="0" borderId="57" xfId="16" applyNumberFormat="1" applyFont="1" applyFill="1" applyBorder="1" applyAlignment="1">
      <alignment horizontal="right" vertical="center" shrinkToFit="1"/>
    </xf>
    <xf numFmtId="0" fontId="2" fillId="0" borderId="0" xfId="16" applyFill="1" applyBorder="1" applyAlignment="1">
      <alignment horizontal="right" vertical="center" shrinkToFit="1"/>
    </xf>
    <xf numFmtId="0" fontId="2" fillId="0" borderId="64" xfId="16" applyFill="1" applyBorder="1" applyAlignment="1">
      <alignment horizontal="right" vertical="center" shrinkToFit="1"/>
    </xf>
    <xf numFmtId="181" fontId="14" fillId="0" borderId="28" xfId="16" applyNumberFormat="1" applyFont="1" applyFill="1" applyBorder="1" applyAlignment="1">
      <alignment horizontal="right" vertical="center" shrinkToFit="1"/>
    </xf>
    <xf numFmtId="0" fontId="2" fillId="0" borderId="48" xfId="16" applyFill="1" applyBorder="1" applyAlignment="1">
      <alignment horizontal="right" vertical="center" shrinkToFit="1"/>
    </xf>
    <xf numFmtId="0" fontId="2" fillId="0" borderId="34" xfId="16" applyFill="1" applyBorder="1" applyAlignment="1">
      <alignment horizontal="right" vertical="center" shrinkToFit="1"/>
    </xf>
    <xf numFmtId="0" fontId="14" fillId="0" borderId="28" xfId="16" applyFont="1" applyFill="1" applyBorder="1" applyAlignment="1">
      <alignment horizontal="center" vertical="center" textRotation="255"/>
    </xf>
    <xf numFmtId="0" fontId="14" fillId="0" borderId="34" xfId="16" applyFont="1" applyFill="1" applyBorder="1" applyAlignment="1">
      <alignment horizontal="center" vertical="center" textRotation="255"/>
    </xf>
    <xf numFmtId="0" fontId="14" fillId="0" borderId="57" xfId="16" applyFont="1" applyFill="1" applyBorder="1" applyAlignment="1">
      <alignment horizontal="center" vertical="center" textRotation="255"/>
    </xf>
    <xf numFmtId="0" fontId="14" fillId="0" borderId="64" xfId="16" applyFont="1" applyFill="1" applyBorder="1" applyAlignment="1">
      <alignment horizontal="center" vertical="center" textRotation="255"/>
    </xf>
    <xf numFmtId="0" fontId="14" fillId="0" borderId="26" xfId="16" applyFont="1" applyFill="1" applyBorder="1" applyAlignment="1">
      <alignment horizontal="center" vertical="center" textRotation="255"/>
    </xf>
    <xf numFmtId="0" fontId="14" fillId="0" borderId="37" xfId="16" applyFont="1" applyFill="1" applyBorder="1" applyAlignment="1">
      <alignment horizontal="center" vertical="center" textRotation="255"/>
    </xf>
    <xf numFmtId="181" fontId="14" fillId="0" borderId="26" xfId="16" applyNumberFormat="1" applyFont="1" applyFill="1" applyBorder="1" applyAlignment="1">
      <alignment horizontal="right" vertical="center" shrinkToFit="1"/>
    </xf>
    <xf numFmtId="0" fontId="2" fillId="0" borderId="40" xfId="16" applyFill="1" applyBorder="1" applyAlignment="1">
      <alignment horizontal="right" vertical="center" shrinkToFit="1"/>
    </xf>
    <xf numFmtId="181" fontId="14" fillId="0" borderId="40" xfId="16" applyNumberFormat="1" applyFont="1" applyFill="1" applyBorder="1" applyAlignment="1">
      <alignment horizontal="right" vertical="center" shrinkToFit="1"/>
    </xf>
    <xf numFmtId="0" fontId="2" fillId="0" borderId="37" xfId="16" applyFill="1" applyBorder="1" applyAlignment="1">
      <alignment horizontal="right" vertical="center" shrinkToFit="1"/>
    </xf>
    <xf numFmtId="0" fontId="14" fillId="0" borderId="28" xfId="16" applyFont="1" applyFill="1" applyBorder="1" applyAlignment="1">
      <alignment horizontal="left" vertical="center"/>
    </xf>
    <xf numFmtId="0" fontId="14" fillId="0" borderId="48" xfId="16" applyFont="1" applyFill="1" applyBorder="1" applyAlignment="1">
      <alignment horizontal="left" vertical="center"/>
    </xf>
    <xf numFmtId="0" fontId="14" fillId="0" borderId="34" xfId="16" applyFont="1" applyFill="1" applyBorder="1" applyAlignment="1">
      <alignment horizontal="left" vertical="center"/>
    </xf>
    <xf numFmtId="178" fontId="14" fillId="0" borderId="34" xfId="16" applyNumberFormat="1" applyFont="1" applyFill="1" applyBorder="1" applyAlignment="1">
      <alignment horizontal="right" vertical="center" shrinkToFit="1"/>
    </xf>
    <xf numFmtId="0" fontId="14" fillId="0" borderId="57" xfId="16" applyFont="1" applyFill="1" applyBorder="1" applyAlignment="1">
      <alignment horizontal="left" vertical="center"/>
    </xf>
    <xf numFmtId="0" fontId="14" fillId="0" borderId="0" xfId="16" applyFont="1" applyFill="1" applyBorder="1" applyAlignment="1">
      <alignment horizontal="left" vertical="center"/>
    </xf>
    <xf numFmtId="0" fontId="14" fillId="0" borderId="64" xfId="16" applyFont="1" applyFill="1" applyBorder="1" applyAlignment="1">
      <alignment horizontal="left" vertical="center"/>
    </xf>
    <xf numFmtId="178" fontId="14" fillId="0" borderId="26" xfId="16" applyNumberFormat="1" applyFont="1" applyFill="1" applyBorder="1" applyAlignment="1">
      <alignment horizontal="right" vertical="center" shrinkToFit="1"/>
    </xf>
    <xf numFmtId="178" fontId="14" fillId="0" borderId="40" xfId="16" applyNumberFormat="1" applyFont="1" applyFill="1" applyBorder="1" applyAlignment="1">
      <alignment horizontal="right" vertical="center" shrinkToFit="1"/>
    </xf>
    <xf numFmtId="178" fontId="14" fillId="0" borderId="97" xfId="16" applyNumberFormat="1" applyFont="1" applyFill="1" applyBorder="1" applyAlignment="1">
      <alignment horizontal="right" vertical="center" shrinkToFit="1"/>
    </xf>
    <xf numFmtId="181" fontId="14" fillId="0" borderId="98" xfId="16" applyNumberFormat="1" applyFont="1" applyFill="1" applyBorder="1" applyAlignment="1">
      <alignment horizontal="right" vertical="center" shrinkToFit="1"/>
    </xf>
    <xf numFmtId="178" fontId="14" fillId="0" borderId="98" xfId="16" applyNumberFormat="1" applyFont="1" applyFill="1" applyBorder="1" applyAlignment="1">
      <alignment horizontal="right" vertical="center" shrinkToFit="1"/>
    </xf>
    <xf numFmtId="181" fontId="14" fillId="0" borderId="99" xfId="16" applyNumberFormat="1" applyFont="1" applyFill="1" applyBorder="1" applyAlignment="1">
      <alignment horizontal="right" vertical="center" shrinkToFit="1"/>
    </xf>
    <xf numFmtId="181" fontId="14" fillId="0" borderId="37" xfId="16" applyNumberFormat="1" applyFont="1" applyFill="1" applyBorder="1" applyAlignment="1">
      <alignment horizontal="right" vertical="center" shrinkToFit="1"/>
    </xf>
    <xf numFmtId="0" fontId="14" fillId="0" borderId="26" xfId="16" applyFont="1" applyFill="1" applyBorder="1" applyAlignment="1">
      <alignment horizontal="left" vertical="center"/>
    </xf>
    <xf numFmtId="0" fontId="14" fillId="0" borderId="40" xfId="16" applyFont="1" applyFill="1" applyBorder="1" applyAlignment="1">
      <alignment horizontal="left" vertical="center"/>
    </xf>
    <xf numFmtId="0" fontId="14" fillId="0" borderId="37" xfId="16" applyFont="1" applyFill="1" applyBorder="1" applyAlignment="1">
      <alignment horizontal="left" vertical="center"/>
    </xf>
    <xf numFmtId="178" fontId="14" fillId="0" borderId="37" xfId="16" applyNumberFormat="1" applyFont="1" applyFill="1" applyBorder="1" applyAlignment="1">
      <alignment horizontal="right" vertical="center" shrinkToFit="1"/>
    </xf>
    <xf numFmtId="0" fontId="14" fillId="0" borderId="57" xfId="16" applyFont="1" applyFill="1" applyBorder="1" applyAlignment="1">
      <alignment horizontal="center" vertical="center" wrapText="1"/>
    </xf>
    <xf numFmtId="0" fontId="14" fillId="0" borderId="0" xfId="16" applyFont="1" applyFill="1" applyBorder="1" applyAlignment="1">
      <alignment horizontal="center" vertical="center" wrapText="1"/>
    </xf>
    <xf numFmtId="0" fontId="14" fillId="0" borderId="26" xfId="16" applyFont="1" applyFill="1" applyBorder="1" applyAlignment="1">
      <alignment horizontal="center" vertical="center" wrapText="1"/>
    </xf>
    <xf numFmtId="0" fontId="14" fillId="0" borderId="40" xfId="16" applyFont="1" applyFill="1" applyBorder="1" applyAlignment="1">
      <alignment horizontal="center" vertical="center" wrapText="1"/>
    </xf>
    <xf numFmtId="178" fontId="14" fillId="5" borderId="95" xfId="16" applyNumberFormat="1" applyFont="1" applyFill="1" applyBorder="1" applyAlignment="1">
      <alignment horizontal="right" vertical="center" shrinkToFit="1"/>
    </xf>
    <xf numFmtId="178" fontId="14" fillId="5" borderId="0" xfId="16" applyNumberFormat="1" applyFont="1" applyFill="1" applyBorder="1" applyAlignment="1">
      <alignment horizontal="right" vertical="center" shrinkToFit="1"/>
    </xf>
    <xf numFmtId="178" fontId="14" fillId="5" borderId="93" xfId="16" applyNumberFormat="1" applyFont="1" applyFill="1" applyBorder="1" applyAlignment="1">
      <alignment horizontal="right" vertical="center" shrinkToFit="1"/>
    </xf>
    <xf numFmtId="0" fontId="14" fillId="5" borderId="95" xfId="16" applyFont="1" applyFill="1" applyBorder="1" applyAlignment="1">
      <alignment horizontal="right" vertical="center" shrinkToFit="1"/>
    </xf>
    <xf numFmtId="0" fontId="14" fillId="5" borderId="0" xfId="16" applyFont="1" applyFill="1" applyBorder="1" applyAlignment="1">
      <alignment horizontal="right" vertical="center" shrinkToFit="1"/>
    </xf>
    <xf numFmtId="0" fontId="14" fillId="5" borderId="64" xfId="16" applyFont="1" applyFill="1" applyBorder="1" applyAlignment="1">
      <alignment horizontal="right" vertical="center" shrinkToFit="1"/>
    </xf>
    <xf numFmtId="181" fontId="14" fillId="0" borderId="93" xfId="16" applyNumberFormat="1" applyFont="1" applyFill="1" applyBorder="1" applyAlignment="1">
      <alignment horizontal="right" vertical="center" shrinkToFit="1"/>
    </xf>
    <xf numFmtId="0" fontId="2" fillId="0" borderId="97" xfId="16" applyFill="1" applyBorder="1" applyAlignment="1">
      <alignment horizontal="right" vertical="center" shrinkToFit="1"/>
    </xf>
    <xf numFmtId="181" fontId="2" fillId="0" borderId="40" xfId="16" applyNumberFormat="1" applyFill="1" applyBorder="1" applyAlignment="1">
      <alignment horizontal="right" vertical="center" shrinkToFit="1"/>
    </xf>
    <xf numFmtId="181" fontId="2" fillId="0" borderId="97" xfId="16" applyNumberFormat="1" applyFill="1" applyBorder="1" applyAlignment="1">
      <alignment horizontal="right" vertical="center" shrinkToFit="1"/>
    </xf>
    <xf numFmtId="178" fontId="14" fillId="0" borderId="99" xfId="16" applyNumberFormat="1" applyFont="1" applyFill="1" applyBorder="1" applyAlignment="1">
      <alignment horizontal="right" vertical="center" shrinkToFit="1"/>
    </xf>
    <xf numFmtId="178" fontId="14" fillId="5" borderId="99" xfId="16" applyNumberFormat="1" applyFont="1" applyFill="1" applyBorder="1" applyAlignment="1">
      <alignment horizontal="right" vertical="center" shrinkToFit="1"/>
    </xf>
    <xf numFmtId="178" fontId="14" fillId="5" borderId="40" xfId="16" applyNumberFormat="1" applyFont="1" applyFill="1" applyBorder="1" applyAlignment="1">
      <alignment horizontal="right" vertical="center" shrinkToFit="1"/>
    </xf>
    <xf numFmtId="178" fontId="14" fillId="5" borderId="97" xfId="16" applyNumberFormat="1" applyFont="1" applyFill="1" applyBorder="1" applyAlignment="1">
      <alignment horizontal="right" vertical="center" shrinkToFit="1"/>
    </xf>
    <xf numFmtId="0" fontId="14" fillId="5" borderId="99" xfId="16" applyFont="1" applyFill="1" applyBorder="1" applyAlignment="1">
      <alignment horizontal="right" vertical="center" shrinkToFit="1"/>
    </xf>
    <xf numFmtId="0" fontId="14" fillId="5" borderId="40" xfId="16" applyFont="1" applyFill="1" applyBorder="1" applyAlignment="1">
      <alignment horizontal="right" vertical="center" shrinkToFit="1"/>
    </xf>
    <xf numFmtId="0" fontId="14" fillId="5" borderId="37" xfId="16" applyFont="1" applyFill="1" applyBorder="1" applyAlignment="1">
      <alignment horizontal="right" vertical="center" shrinkToFit="1"/>
    </xf>
    <xf numFmtId="0" fontId="14" fillId="0" borderId="28" xfId="16" applyFont="1" applyBorder="1" applyAlignment="1">
      <alignment horizontal="center" vertical="center" textRotation="255"/>
    </xf>
    <xf numFmtId="0" fontId="14" fillId="0" borderId="34" xfId="16" applyFont="1" applyBorder="1" applyAlignment="1">
      <alignment horizontal="center" vertical="center" textRotation="255"/>
    </xf>
    <xf numFmtId="0" fontId="14" fillId="0" borderId="57" xfId="16" applyFont="1" applyBorder="1" applyAlignment="1">
      <alignment horizontal="center" vertical="center" textRotation="255"/>
    </xf>
    <xf numFmtId="0" fontId="14" fillId="0" borderId="64" xfId="16" applyFont="1" applyBorder="1" applyAlignment="1">
      <alignment horizontal="center" vertical="center" textRotation="255"/>
    </xf>
    <xf numFmtId="0" fontId="14" fillId="0" borderId="26" xfId="16" applyFont="1" applyBorder="1" applyAlignment="1">
      <alignment horizontal="center" vertical="center" textRotation="255"/>
    </xf>
    <xf numFmtId="0" fontId="14" fillId="0" borderId="37" xfId="16" applyFont="1" applyBorder="1" applyAlignment="1">
      <alignment horizontal="center" vertical="center" textRotation="255"/>
    </xf>
    <xf numFmtId="0" fontId="25" fillId="6" borderId="69" xfId="17" applyFont="1" applyFill="1" applyBorder="1" applyAlignment="1" applyProtection="1">
      <alignment horizontal="center" vertical="center" wrapText="1"/>
      <protection locked="0"/>
    </xf>
    <xf numFmtId="0" fontId="25" fillId="6" borderId="50" xfId="17" applyFont="1" applyFill="1" applyBorder="1" applyAlignment="1" applyProtection="1">
      <alignment horizontal="center" vertical="center" wrapText="1"/>
      <protection locked="0"/>
    </xf>
    <xf numFmtId="0" fontId="25" fillId="6" borderId="17" xfId="17" applyFont="1" applyFill="1" applyBorder="1" applyAlignment="1" applyProtection="1">
      <alignment horizontal="center" vertical="center" wrapText="1"/>
      <protection locked="0"/>
    </xf>
    <xf numFmtId="0" fontId="25" fillId="6" borderId="100" xfId="17" applyFont="1" applyFill="1" applyBorder="1" applyAlignment="1" applyProtection="1">
      <alignment horizontal="center" vertical="center" wrapText="1"/>
      <protection locked="0"/>
    </xf>
    <xf numFmtId="0" fontId="25" fillId="6" borderId="101" xfId="17" applyFont="1" applyFill="1" applyBorder="1" applyAlignment="1" applyProtection="1">
      <alignment horizontal="center" vertical="center" wrapText="1"/>
      <protection locked="0"/>
    </xf>
    <xf numFmtId="0" fontId="25" fillId="6" borderId="102" xfId="17" applyFont="1" applyFill="1" applyBorder="1" applyAlignment="1" applyProtection="1">
      <alignment horizontal="center" vertical="center" wrapText="1"/>
      <protection locked="0"/>
    </xf>
    <xf numFmtId="0" fontId="2" fillId="6" borderId="69" xfId="17" applyFont="1" applyFill="1" applyBorder="1" applyAlignment="1" applyProtection="1">
      <alignment horizontal="center" vertical="center" wrapText="1"/>
      <protection locked="0"/>
    </xf>
    <xf numFmtId="0" fontId="2" fillId="6" borderId="50" xfId="17" applyFont="1" applyFill="1" applyBorder="1" applyAlignment="1" applyProtection="1">
      <alignment horizontal="center" vertical="center" wrapText="1"/>
      <protection locked="0"/>
    </xf>
    <xf numFmtId="0" fontId="2" fillId="6" borderId="17" xfId="17" applyFont="1" applyFill="1" applyBorder="1" applyAlignment="1" applyProtection="1">
      <alignment horizontal="center" vertical="center" wrapText="1"/>
      <protection locked="0"/>
    </xf>
    <xf numFmtId="0" fontId="2" fillId="6" borderId="100" xfId="17" applyFont="1" applyFill="1" applyBorder="1" applyAlignment="1" applyProtection="1">
      <alignment horizontal="center" vertical="center" wrapText="1"/>
      <protection locked="0"/>
    </xf>
    <xf numFmtId="0" fontId="2" fillId="6" borderId="101" xfId="17" applyFont="1" applyFill="1" applyBorder="1" applyAlignment="1" applyProtection="1">
      <alignment horizontal="center" vertical="center" wrapText="1"/>
      <protection locked="0"/>
    </xf>
    <xf numFmtId="0" fontId="2" fillId="6" borderId="102" xfId="17" applyFont="1" applyFill="1" applyBorder="1" applyAlignment="1" applyProtection="1">
      <alignment horizontal="center" vertical="center" wrapText="1"/>
      <protection locked="0"/>
    </xf>
    <xf numFmtId="0" fontId="25" fillId="6" borderId="51" xfId="17" applyFont="1" applyFill="1" applyBorder="1" applyAlignment="1" applyProtection="1">
      <alignment horizontal="center" vertical="center" wrapText="1"/>
      <protection locked="0"/>
    </xf>
    <xf numFmtId="0" fontId="25" fillId="6" borderId="103" xfId="17" applyFont="1" applyFill="1" applyBorder="1" applyAlignment="1" applyProtection="1">
      <alignment horizontal="center" vertical="center" wrapText="1"/>
      <protection locked="0"/>
    </xf>
    <xf numFmtId="0" fontId="25" fillId="0" borderId="104" xfId="19" applyFont="1" applyBorder="1" applyAlignment="1" applyProtection="1">
      <alignment horizontal="left" vertical="center" shrinkToFit="1"/>
      <protection locked="0"/>
    </xf>
    <xf numFmtId="0" fontId="25" fillId="0" borderId="105" xfId="19" applyFont="1" applyBorder="1" applyAlignment="1" applyProtection="1">
      <alignment horizontal="left" vertical="center" shrinkToFit="1"/>
      <protection locked="0"/>
    </xf>
    <xf numFmtId="0" fontId="25" fillId="0" borderId="106" xfId="19" applyFont="1" applyBorder="1" applyAlignment="1" applyProtection="1">
      <alignment horizontal="left" vertical="center" shrinkToFit="1"/>
      <protection locked="0"/>
    </xf>
    <xf numFmtId="177" fontId="25" fillId="0" borderId="107" xfId="19" applyNumberFormat="1" applyFont="1" applyBorder="1" applyAlignment="1" applyProtection="1">
      <alignment horizontal="right" vertical="center" shrinkToFit="1"/>
      <protection locked="0"/>
    </xf>
    <xf numFmtId="177" fontId="25" fillId="0" borderId="108" xfId="19" applyNumberFormat="1" applyFont="1" applyBorder="1" applyAlignment="1" applyProtection="1">
      <alignment horizontal="right" vertical="center" shrinkToFit="1"/>
      <protection locked="0"/>
    </xf>
    <xf numFmtId="177" fontId="25" fillId="0" borderId="109" xfId="19" applyNumberFormat="1" applyFont="1" applyBorder="1" applyAlignment="1" applyProtection="1">
      <alignment horizontal="right" vertical="center" shrinkToFit="1"/>
      <protection locked="0"/>
    </xf>
    <xf numFmtId="177" fontId="25" fillId="0" borderId="110" xfId="19" applyNumberFormat="1" applyFont="1" applyBorder="1" applyAlignment="1" applyProtection="1">
      <alignment horizontal="right" vertical="center" shrinkToFit="1"/>
      <protection locked="0"/>
    </xf>
    <xf numFmtId="177" fontId="25" fillId="0" borderId="111" xfId="19" applyNumberFormat="1" applyFont="1" applyBorder="1" applyAlignment="1" applyProtection="1">
      <alignment horizontal="right" vertical="center" shrinkToFit="1"/>
      <protection locked="0"/>
    </xf>
    <xf numFmtId="177" fontId="25" fillId="0" borderId="112" xfId="19" applyNumberFormat="1" applyFont="1" applyBorder="1" applyAlignment="1" applyProtection="1">
      <alignment horizontal="right" vertical="center" shrinkToFit="1"/>
      <protection locked="0"/>
    </xf>
    <xf numFmtId="0" fontId="25" fillId="6" borderId="49" xfId="17" applyFont="1" applyFill="1" applyBorder="1" applyAlignment="1" applyProtection="1">
      <alignment horizontal="center" vertical="center"/>
      <protection locked="0"/>
    </xf>
    <xf numFmtId="0" fontId="25" fillId="6" borderId="50" xfId="17" applyFont="1" applyFill="1" applyBorder="1" applyAlignment="1" applyProtection="1">
      <alignment horizontal="center" vertical="center"/>
      <protection locked="0"/>
    </xf>
    <xf numFmtId="0" fontId="25" fillId="6" borderId="17" xfId="17" applyFont="1" applyFill="1" applyBorder="1" applyAlignment="1" applyProtection="1">
      <alignment horizontal="center" vertical="center"/>
      <protection locked="0"/>
    </xf>
    <xf numFmtId="0" fontId="25" fillId="6" borderId="113" xfId="17" applyFont="1" applyFill="1" applyBorder="1" applyAlignment="1" applyProtection="1">
      <alignment horizontal="center" vertical="center"/>
      <protection locked="0"/>
    </xf>
    <xf numFmtId="0" fontId="25" fillId="6" borderId="101" xfId="17" applyFont="1" applyFill="1" applyBorder="1" applyAlignment="1" applyProtection="1">
      <alignment horizontal="center" vertical="center"/>
      <protection locked="0"/>
    </xf>
    <xf numFmtId="0" fontId="25" fillId="6" borderId="102" xfId="17" applyFont="1" applyFill="1" applyBorder="1" applyAlignment="1" applyProtection="1">
      <alignment horizontal="center" vertical="center"/>
      <protection locked="0"/>
    </xf>
    <xf numFmtId="0" fontId="24" fillId="3" borderId="1" xfId="17" applyFont="1" applyFill="1" applyBorder="1" applyAlignment="1" applyProtection="1">
      <alignment horizontal="center" vertical="center"/>
    </xf>
    <xf numFmtId="0" fontId="24" fillId="3" borderId="2" xfId="17" applyFont="1" applyFill="1" applyBorder="1" applyAlignment="1" applyProtection="1">
      <alignment horizontal="center" vertical="center"/>
    </xf>
    <xf numFmtId="0" fontId="24" fillId="3" borderId="3" xfId="17" applyFont="1" applyFill="1" applyBorder="1" applyAlignment="1" applyProtection="1">
      <alignment horizontal="center" vertical="center"/>
    </xf>
    <xf numFmtId="0" fontId="25" fillId="3" borderId="54" xfId="17" applyFont="1" applyFill="1" applyBorder="1" applyAlignment="1" applyProtection="1">
      <alignment horizontal="left" vertical="center"/>
    </xf>
    <xf numFmtId="0" fontId="25" fillId="6" borderId="49" xfId="17" applyFont="1" applyFill="1" applyBorder="1" applyAlignment="1" applyProtection="1">
      <alignment horizontal="center" vertical="center" wrapText="1"/>
      <protection locked="0"/>
    </xf>
    <xf numFmtId="0" fontId="25" fillId="6" borderId="113" xfId="17" applyFont="1" applyFill="1" applyBorder="1" applyAlignment="1" applyProtection="1">
      <alignment horizontal="center" vertical="center" wrapText="1"/>
      <protection locked="0"/>
    </xf>
    <xf numFmtId="0" fontId="25" fillId="0" borderId="104" xfId="20" applyNumberFormat="1" applyFont="1" applyBorder="1" applyAlignment="1" applyProtection="1">
      <alignment horizontal="left" vertical="center" shrinkToFit="1"/>
      <protection locked="0"/>
    </xf>
    <xf numFmtId="0" fontId="25" fillId="0" borderId="105" xfId="20" applyNumberFormat="1" applyFont="1" applyBorder="1" applyAlignment="1" applyProtection="1">
      <alignment horizontal="left" vertical="center" shrinkToFit="1"/>
      <protection locked="0"/>
    </xf>
    <xf numFmtId="0" fontId="25" fillId="0" borderId="114" xfId="20" applyNumberFormat="1" applyFont="1" applyBorder="1" applyAlignment="1" applyProtection="1">
      <alignment horizontal="left" vertical="center" shrinkToFit="1"/>
      <protection locked="0"/>
    </xf>
    <xf numFmtId="0" fontId="25" fillId="0" borderId="115" xfId="19" applyFont="1" applyBorder="1" applyAlignment="1" applyProtection="1">
      <alignment horizontal="left" vertical="center" shrinkToFit="1"/>
      <protection locked="0"/>
    </xf>
    <xf numFmtId="0" fontId="25" fillId="0" borderId="116" xfId="19" applyFont="1" applyBorder="1" applyAlignment="1" applyProtection="1">
      <alignment horizontal="left" vertical="center" shrinkToFit="1"/>
      <protection locked="0"/>
    </xf>
    <xf numFmtId="0" fontId="25" fillId="0" borderId="117" xfId="19" applyFont="1" applyBorder="1" applyAlignment="1" applyProtection="1">
      <alignment horizontal="left" vertical="center" shrinkToFit="1"/>
      <protection locked="0"/>
    </xf>
    <xf numFmtId="177" fontId="25" fillId="0" borderId="118" xfId="19" applyNumberFormat="1" applyFont="1" applyBorder="1" applyAlignment="1" applyProtection="1">
      <alignment horizontal="right" vertical="center" shrinkToFit="1"/>
      <protection locked="0"/>
    </xf>
    <xf numFmtId="177" fontId="25" fillId="0" borderId="119" xfId="19" applyNumberFormat="1" applyFont="1" applyBorder="1" applyAlignment="1" applyProtection="1">
      <alignment horizontal="right" vertical="center" shrinkToFit="1"/>
      <protection locked="0"/>
    </xf>
    <xf numFmtId="177" fontId="25" fillId="0" borderId="120" xfId="19" applyNumberFormat="1" applyFont="1" applyBorder="1" applyAlignment="1" applyProtection="1">
      <alignment horizontal="right" vertical="center" shrinkToFit="1"/>
      <protection locked="0"/>
    </xf>
    <xf numFmtId="177" fontId="25" fillId="0" borderId="121" xfId="19" applyNumberFormat="1" applyFont="1" applyBorder="1" applyAlignment="1" applyProtection="1">
      <alignment horizontal="right" vertical="center" shrinkToFit="1"/>
      <protection locked="0"/>
    </xf>
    <xf numFmtId="177" fontId="25" fillId="0" borderId="116" xfId="19" applyNumberFormat="1" applyFont="1" applyBorder="1" applyAlignment="1" applyProtection="1">
      <alignment horizontal="right" vertical="center" shrinkToFit="1"/>
      <protection locked="0"/>
    </xf>
    <xf numFmtId="177" fontId="25" fillId="0" borderId="122" xfId="19" applyNumberFormat="1" applyFont="1" applyBorder="1" applyAlignment="1" applyProtection="1">
      <alignment horizontal="right" vertical="center" shrinkToFit="1"/>
      <protection locked="0"/>
    </xf>
    <xf numFmtId="177" fontId="25" fillId="0" borderId="123" xfId="20" applyNumberFormat="1" applyFont="1" applyBorder="1" applyAlignment="1" applyProtection="1">
      <alignment horizontal="right" vertical="center" shrinkToFit="1"/>
      <protection locked="0"/>
    </xf>
    <xf numFmtId="177" fontId="25" fillId="0" borderId="119" xfId="20" applyNumberFormat="1" applyFont="1" applyBorder="1" applyAlignment="1" applyProtection="1">
      <alignment horizontal="right" vertical="center" shrinkToFit="1"/>
      <protection locked="0"/>
    </xf>
    <xf numFmtId="0" fontId="25" fillId="0" borderId="119" xfId="20" applyNumberFormat="1" applyFont="1" applyBorder="1" applyAlignment="1" applyProtection="1">
      <alignment horizontal="left" vertical="center" shrinkToFit="1"/>
      <protection locked="0"/>
    </xf>
    <xf numFmtId="0" fontId="25" fillId="0" borderId="124" xfId="20" applyNumberFormat="1" applyFont="1" applyBorder="1" applyAlignment="1" applyProtection="1">
      <alignment horizontal="left" vertical="center" shrinkToFit="1"/>
      <protection locked="0"/>
    </xf>
    <xf numFmtId="0" fontId="25" fillId="0" borderId="115" xfId="20" applyFont="1" applyBorder="1" applyAlignment="1" applyProtection="1">
      <alignment horizontal="left" vertical="center" shrinkToFit="1"/>
      <protection locked="0"/>
    </xf>
    <xf numFmtId="0" fontId="25" fillId="0" borderId="116" xfId="20" applyFont="1" applyBorder="1" applyAlignment="1" applyProtection="1">
      <alignment horizontal="left" vertical="center" shrinkToFit="1"/>
      <protection locked="0"/>
    </xf>
    <xf numFmtId="0" fontId="25" fillId="0" borderId="117" xfId="20" applyFont="1" applyBorder="1" applyAlignment="1" applyProtection="1">
      <alignment horizontal="left" vertical="center" shrinkToFit="1"/>
      <protection locked="0"/>
    </xf>
    <xf numFmtId="177" fontId="25" fillId="0" borderId="104" xfId="20" applyNumberFormat="1" applyFont="1" applyBorder="1" applyAlignment="1" applyProtection="1">
      <alignment horizontal="right" vertical="center" shrinkToFit="1"/>
      <protection locked="0"/>
    </xf>
    <xf numFmtId="177" fontId="25" fillId="0" borderId="105" xfId="20" applyNumberFormat="1" applyFont="1" applyBorder="1" applyAlignment="1" applyProtection="1">
      <alignment horizontal="right" vertical="center" shrinkToFit="1"/>
      <protection locked="0"/>
    </xf>
    <xf numFmtId="177" fontId="25" fillId="0" borderId="106" xfId="20" applyNumberFormat="1" applyFont="1" applyBorder="1" applyAlignment="1" applyProtection="1">
      <alignment horizontal="right" vertical="center" shrinkToFit="1"/>
      <protection locked="0"/>
    </xf>
    <xf numFmtId="177" fontId="25" fillId="0" borderId="125" xfId="20" applyNumberFormat="1" applyFont="1" applyBorder="1" applyAlignment="1" applyProtection="1">
      <alignment horizontal="right" vertical="center" shrinkToFit="1"/>
      <protection locked="0"/>
    </xf>
    <xf numFmtId="177" fontId="25" fillId="0" borderId="108" xfId="20" applyNumberFormat="1" applyFont="1" applyBorder="1" applyAlignment="1" applyProtection="1">
      <alignment horizontal="right" vertical="center" shrinkToFit="1"/>
      <protection locked="0"/>
    </xf>
    <xf numFmtId="0" fontId="25" fillId="0" borderId="108" xfId="20" applyNumberFormat="1" applyFont="1" applyBorder="1" applyAlignment="1" applyProtection="1">
      <alignment horizontal="left" vertical="center" shrinkToFit="1"/>
      <protection locked="0"/>
    </xf>
    <xf numFmtId="0" fontId="25" fillId="0" borderId="126" xfId="20" applyNumberFormat="1" applyFont="1" applyBorder="1" applyAlignment="1" applyProtection="1">
      <alignment horizontal="left" vertical="center" shrinkToFit="1"/>
      <protection locked="0"/>
    </xf>
    <xf numFmtId="0" fontId="25" fillId="0" borderId="104" xfId="20" applyFont="1" applyBorder="1" applyAlignment="1" applyProtection="1">
      <alignment horizontal="left" vertical="center" shrinkToFit="1"/>
      <protection locked="0"/>
    </xf>
    <xf numFmtId="0" fontId="25" fillId="0" borderId="105" xfId="20" applyFont="1" applyBorder="1" applyAlignment="1" applyProtection="1">
      <alignment horizontal="left" vertical="center" shrinkToFit="1"/>
      <protection locked="0"/>
    </xf>
    <xf numFmtId="0" fontId="25" fillId="0" borderId="106" xfId="20" applyFont="1" applyBorder="1" applyAlignment="1" applyProtection="1">
      <alignment horizontal="left" vertical="center" shrinkToFit="1"/>
      <protection locked="0"/>
    </xf>
    <xf numFmtId="177" fontId="25" fillId="0" borderId="115" xfId="20" applyNumberFormat="1" applyFont="1" applyBorder="1" applyAlignment="1" applyProtection="1">
      <alignment horizontal="right" vertical="center" shrinkToFit="1"/>
      <protection locked="0"/>
    </xf>
    <xf numFmtId="177" fontId="25" fillId="0" borderId="116" xfId="20" applyNumberFormat="1" applyFont="1" applyBorder="1" applyAlignment="1" applyProtection="1">
      <alignment horizontal="right" vertical="center" shrinkToFit="1"/>
      <protection locked="0"/>
    </xf>
    <xf numFmtId="177" fontId="25" fillId="0" borderId="117" xfId="20" applyNumberFormat="1" applyFont="1" applyBorder="1" applyAlignment="1" applyProtection="1">
      <alignment horizontal="right" vertical="center" shrinkToFit="1"/>
      <protection locked="0"/>
    </xf>
    <xf numFmtId="0" fontId="25" fillId="0" borderId="115" xfId="20" applyNumberFormat="1" applyFont="1" applyBorder="1" applyAlignment="1" applyProtection="1">
      <alignment horizontal="left" vertical="center" shrinkToFit="1"/>
      <protection locked="0"/>
    </xf>
    <xf numFmtId="0" fontId="25" fillId="0" borderId="116" xfId="20" applyNumberFormat="1" applyFont="1" applyBorder="1" applyAlignment="1" applyProtection="1">
      <alignment horizontal="left" vertical="center" shrinkToFit="1"/>
      <protection locked="0"/>
    </xf>
    <xf numFmtId="0" fontId="25" fillId="0" borderId="122" xfId="20" applyNumberFormat="1" applyFont="1" applyBorder="1" applyAlignment="1" applyProtection="1">
      <alignment horizontal="left" vertical="center" shrinkToFit="1"/>
      <protection locked="0"/>
    </xf>
    <xf numFmtId="177" fontId="25" fillId="0" borderId="127" xfId="19" applyNumberFormat="1" applyFont="1" applyBorder="1" applyAlignment="1" applyProtection="1">
      <alignment horizontal="right" vertical="center" shrinkToFit="1"/>
      <protection locked="0"/>
    </xf>
    <xf numFmtId="177" fontId="25" fillId="0" borderId="128" xfId="19" applyNumberFormat="1" applyFont="1" applyBorder="1" applyAlignment="1" applyProtection="1">
      <alignment horizontal="right" vertical="center" shrinkToFit="1"/>
      <protection locked="0"/>
    </xf>
    <xf numFmtId="177" fontId="25" fillId="0" borderId="129" xfId="19" applyNumberFormat="1" applyFont="1" applyBorder="1" applyAlignment="1" applyProtection="1">
      <alignment horizontal="right" vertical="center" shrinkToFit="1"/>
      <protection locked="0"/>
    </xf>
    <xf numFmtId="0" fontId="25" fillId="4" borderId="29" xfId="17" applyFont="1" applyFill="1" applyBorder="1" applyAlignment="1" applyProtection="1">
      <alignment horizontal="left" vertical="center" shrinkToFit="1"/>
      <protection locked="0"/>
    </xf>
    <xf numFmtId="0" fontId="25" fillId="4" borderId="83" xfId="17" applyFont="1" applyFill="1" applyBorder="1" applyAlignment="1" applyProtection="1">
      <alignment horizontal="left" vertical="center" shrinkToFit="1"/>
      <protection locked="0"/>
    </xf>
    <xf numFmtId="0" fontId="25" fillId="4" borderId="84" xfId="17" applyFont="1" applyFill="1" applyBorder="1" applyAlignment="1" applyProtection="1">
      <alignment horizontal="left" vertical="center" shrinkToFit="1"/>
      <protection locked="0"/>
    </xf>
    <xf numFmtId="177" fontId="25" fillId="4" borderId="130" xfId="20" applyNumberFormat="1" applyFont="1" applyFill="1" applyBorder="1" applyAlignment="1" applyProtection="1">
      <alignment horizontal="right" vertical="center" shrinkToFit="1"/>
      <protection locked="0"/>
    </xf>
    <xf numFmtId="177" fontId="25" fillId="4" borderId="131" xfId="20" applyNumberFormat="1" applyFont="1" applyFill="1" applyBorder="1" applyAlignment="1" applyProtection="1">
      <alignment horizontal="right" vertical="center" shrinkToFit="1"/>
      <protection locked="0"/>
    </xf>
    <xf numFmtId="177" fontId="25" fillId="4" borderId="132" xfId="20" applyNumberFormat="1" applyFont="1" applyFill="1" applyBorder="1" applyAlignment="1" applyProtection="1">
      <alignment horizontal="right" vertical="center" shrinkToFit="1"/>
      <protection locked="0"/>
    </xf>
    <xf numFmtId="177" fontId="25" fillId="4" borderId="133" xfId="20" applyNumberFormat="1" applyFont="1" applyFill="1" applyBorder="1" applyAlignment="1" applyProtection="1">
      <alignment horizontal="right" vertical="center" shrinkToFit="1"/>
      <protection locked="0"/>
    </xf>
    <xf numFmtId="177" fontId="25" fillId="4" borderId="134" xfId="20" applyNumberFormat="1" applyFont="1" applyFill="1" applyBorder="1" applyAlignment="1" applyProtection="1">
      <alignment horizontal="right" vertical="center" shrinkToFit="1"/>
      <protection locked="0"/>
    </xf>
    <xf numFmtId="177" fontId="25" fillId="4" borderId="135" xfId="20" applyNumberFormat="1" applyFont="1" applyFill="1" applyBorder="1" applyAlignment="1" applyProtection="1">
      <alignment horizontal="right" vertical="center" shrinkToFit="1"/>
      <protection locked="0"/>
    </xf>
    <xf numFmtId="177" fontId="25" fillId="4" borderId="136" xfId="20" applyNumberFormat="1" applyFont="1" applyFill="1" applyBorder="1" applyAlignment="1" applyProtection="1">
      <alignment horizontal="right" vertical="center" shrinkToFit="1"/>
      <protection locked="0"/>
    </xf>
    <xf numFmtId="0" fontId="25" fillId="4" borderId="131" xfId="20" applyNumberFormat="1" applyFont="1" applyFill="1" applyBorder="1" applyAlignment="1" applyProtection="1">
      <alignment horizontal="left" vertical="center" shrinkToFit="1"/>
      <protection locked="0"/>
    </xf>
    <xf numFmtId="0" fontId="25" fillId="4" borderId="134" xfId="20" applyNumberFormat="1" applyFont="1" applyFill="1" applyBorder="1" applyAlignment="1" applyProtection="1">
      <alignment horizontal="left" vertical="center" shrinkToFit="1"/>
      <protection locked="0"/>
    </xf>
    <xf numFmtId="177" fontId="25" fillId="0" borderId="137" xfId="20" applyNumberFormat="1" applyFont="1" applyBorder="1" applyAlignment="1" applyProtection="1">
      <alignment horizontal="right" vertical="center" shrinkToFit="1"/>
      <protection locked="0"/>
    </xf>
    <xf numFmtId="177" fontId="25" fillId="0" borderId="128" xfId="20" applyNumberFormat="1" applyFont="1" applyBorder="1" applyAlignment="1" applyProtection="1">
      <alignment horizontal="right" vertical="center" shrinkToFit="1"/>
      <protection locked="0"/>
    </xf>
    <xf numFmtId="0" fontId="25" fillId="0" borderId="128" xfId="20" applyNumberFormat="1" applyFont="1" applyBorder="1" applyAlignment="1" applyProtection="1">
      <alignment horizontal="left" vertical="center" shrinkToFit="1"/>
      <protection locked="0"/>
    </xf>
    <xf numFmtId="0" fontId="25" fillId="0" borderId="138" xfId="20" applyNumberFormat="1" applyFont="1" applyBorder="1" applyAlignment="1" applyProtection="1">
      <alignment horizontal="left" vertical="center" shrinkToFit="1"/>
      <protection locked="0"/>
    </xf>
    <xf numFmtId="0" fontId="25" fillId="0" borderId="79" xfId="17" applyFont="1" applyBorder="1" applyAlignment="1" applyProtection="1">
      <alignment horizontal="center" vertical="center"/>
      <protection locked="0"/>
    </xf>
    <xf numFmtId="0" fontId="25" fillId="0" borderId="81" xfId="17" applyFont="1" applyBorder="1" applyAlignment="1" applyProtection="1">
      <alignment horizontal="center" vertical="center"/>
      <protection locked="0"/>
    </xf>
    <xf numFmtId="0" fontId="25" fillId="3" borderId="50" xfId="17" applyFont="1" applyFill="1" applyBorder="1" applyAlignment="1" applyProtection="1">
      <alignment horizontal="left" vertical="center"/>
    </xf>
    <xf numFmtId="177" fontId="25" fillId="4" borderId="13" xfId="20" applyNumberFormat="1" applyFont="1" applyFill="1" applyBorder="1" applyAlignment="1" applyProtection="1">
      <alignment horizontal="right" vertical="center" shrinkToFit="1"/>
      <protection locked="0"/>
    </xf>
    <xf numFmtId="177" fontId="25" fillId="4" borderId="83" xfId="20" applyNumberFormat="1" applyFont="1" applyFill="1" applyBorder="1" applyAlignment="1" applyProtection="1">
      <alignment horizontal="right" vertical="center" shrinkToFit="1"/>
      <protection locked="0"/>
    </xf>
    <xf numFmtId="177" fontId="25" fillId="4" borderId="85" xfId="20" applyNumberFormat="1" applyFont="1" applyFill="1" applyBorder="1" applyAlignment="1" applyProtection="1">
      <alignment horizontal="right" vertical="center" shrinkToFit="1"/>
      <protection locked="0"/>
    </xf>
    <xf numFmtId="0" fontId="25" fillId="6" borderId="49" xfId="17" applyFont="1" applyFill="1" applyBorder="1" applyAlignment="1" applyProtection="1">
      <alignment horizontal="center" vertical="center" wrapText="1" shrinkToFit="1"/>
      <protection locked="0"/>
    </xf>
    <xf numFmtId="0" fontId="25" fillId="6" borderId="50" xfId="17" applyFont="1" applyFill="1" applyBorder="1" applyAlignment="1" applyProtection="1">
      <alignment horizontal="center" vertical="center" shrinkToFit="1"/>
      <protection locked="0"/>
    </xf>
    <xf numFmtId="0" fontId="25" fillId="6" borderId="51" xfId="17" applyFont="1" applyFill="1" applyBorder="1" applyAlignment="1" applyProtection="1">
      <alignment horizontal="center" vertical="center" shrinkToFit="1"/>
      <protection locked="0"/>
    </xf>
    <xf numFmtId="0" fontId="25" fillId="6" borderId="113" xfId="17" applyFont="1" applyFill="1" applyBorder="1" applyAlignment="1" applyProtection="1">
      <alignment horizontal="center" vertical="center" shrinkToFit="1"/>
      <protection locked="0"/>
    </xf>
    <xf numFmtId="0" fontId="25" fillId="6" borderId="101" xfId="17" applyFont="1" applyFill="1" applyBorder="1" applyAlignment="1" applyProtection="1">
      <alignment horizontal="center" vertical="center" shrinkToFit="1"/>
      <protection locked="0"/>
    </xf>
    <xf numFmtId="0" fontId="25" fillId="6" borderId="103" xfId="17" applyFont="1" applyFill="1" applyBorder="1" applyAlignment="1" applyProtection="1">
      <alignment horizontal="center" vertical="center" shrinkToFit="1"/>
      <protection locked="0"/>
    </xf>
    <xf numFmtId="177" fontId="25" fillId="0" borderId="139" xfId="17" applyNumberFormat="1" applyFont="1" applyBorder="1" applyAlignment="1" applyProtection="1">
      <alignment horizontal="right" vertical="center" shrinkToFit="1"/>
      <protection locked="0"/>
    </xf>
    <xf numFmtId="187" fontId="25" fillId="0" borderId="139" xfId="17" applyNumberFormat="1" applyFont="1" applyBorder="1" applyAlignment="1" applyProtection="1">
      <alignment horizontal="right" vertical="center" shrinkToFit="1"/>
      <protection locked="0"/>
    </xf>
    <xf numFmtId="0" fontId="25" fillId="0" borderId="139" xfId="17" applyFont="1" applyBorder="1" applyAlignment="1" applyProtection="1">
      <alignment horizontal="left" vertical="center" shrinkToFit="1"/>
      <protection locked="0"/>
    </xf>
    <xf numFmtId="0" fontId="25" fillId="0" borderId="140" xfId="17" applyFont="1" applyBorder="1" applyAlignment="1" applyProtection="1">
      <alignment horizontal="left" vertical="center" shrinkToFit="1"/>
      <protection locked="0"/>
    </xf>
    <xf numFmtId="177" fontId="25" fillId="0" borderId="141" xfId="19" applyNumberFormat="1" applyFont="1" applyBorder="1" applyAlignment="1" applyProtection="1">
      <alignment horizontal="right" vertical="center" shrinkToFit="1"/>
      <protection locked="0"/>
    </xf>
    <xf numFmtId="177" fontId="25" fillId="0" borderId="139" xfId="19" applyNumberFormat="1" applyFont="1" applyBorder="1" applyAlignment="1" applyProtection="1">
      <alignment horizontal="right" vertical="center" shrinkToFit="1"/>
      <protection locked="0"/>
    </xf>
    <xf numFmtId="177" fontId="25" fillId="0" borderId="142" xfId="19" applyNumberFormat="1" applyFont="1" applyBorder="1" applyAlignment="1" applyProtection="1">
      <alignment horizontal="right" vertical="center" shrinkToFit="1"/>
      <protection locked="0"/>
    </xf>
    <xf numFmtId="177" fontId="25" fillId="0" borderId="143" xfId="19" applyNumberFormat="1" applyFont="1" applyBorder="1" applyAlignment="1" applyProtection="1">
      <alignment horizontal="right" vertical="center" shrinkToFit="1"/>
      <protection locked="0"/>
    </xf>
    <xf numFmtId="177" fontId="25" fillId="0" borderId="140" xfId="19" applyNumberFormat="1" applyFont="1" applyBorder="1" applyAlignment="1" applyProtection="1">
      <alignment horizontal="right" vertical="center" shrinkToFit="1"/>
      <protection locked="0"/>
    </xf>
    <xf numFmtId="177" fontId="25" fillId="0" borderId="144" xfId="17" applyNumberFormat="1" applyFont="1" applyBorder="1" applyAlignment="1" applyProtection="1">
      <alignment horizontal="right" vertical="center" shrinkToFit="1"/>
      <protection locked="0"/>
    </xf>
    <xf numFmtId="0" fontId="25" fillId="0" borderId="119" xfId="17" applyFont="1" applyBorder="1" applyAlignment="1" applyProtection="1">
      <alignment horizontal="left" vertical="center" shrinkToFit="1"/>
      <protection locked="0"/>
    </xf>
    <xf numFmtId="0" fontId="25" fillId="0" borderId="124" xfId="17" applyFont="1" applyBorder="1" applyAlignment="1" applyProtection="1">
      <alignment horizontal="left" vertical="center" shrinkToFit="1"/>
      <protection locked="0"/>
    </xf>
    <xf numFmtId="177" fontId="25" fillId="0" borderId="123" xfId="17" applyNumberFormat="1" applyFont="1" applyBorder="1" applyAlignment="1" applyProtection="1">
      <alignment horizontal="right" vertical="center" shrinkToFit="1"/>
      <protection locked="0"/>
    </xf>
    <xf numFmtId="177" fontId="25" fillId="0" borderId="119" xfId="17" applyNumberFormat="1" applyFont="1" applyBorder="1" applyAlignment="1" applyProtection="1">
      <alignment horizontal="right" vertical="center" shrinkToFit="1"/>
      <protection locked="0"/>
    </xf>
    <xf numFmtId="187" fontId="25" fillId="0" borderId="119" xfId="17" applyNumberFormat="1" applyFont="1" applyBorder="1" applyAlignment="1" applyProtection="1">
      <alignment horizontal="right" vertical="center" shrinkToFit="1"/>
      <protection locked="0"/>
    </xf>
    <xf numFmtId="177" fontId="25" fillId="3" borderId="118" xfId="18" applyNumberFormat="1" applyFont="1" applyFill="1" applyBorder="1" applyAlignment="1" applyProtection="1">
      <alignment horizontal="right" vertical="center" shrinkToFit="1"/>
      <protection locked="0"/>
    </xf>
    <xf numFmtId="177" fontId="25" fillId="3" borderId="119" xfId="18" applyNumberFormat="1" applyFont="1" applyFill="1" applyBorder="1" applyAlignment="1" applyProtection="1">
      <alignment horizontal="right" vertical="center" shrinkToFit="1"/>
      <protection locked="0"/>
    </xf>
    <xf numFmtId="177" fontId="25" fillId="3" borderId="120" xfId="18" applyNumberFormat="1" applyFont="1" applyFill="1" applyBorder="1" applyAlignment="1" applyProtection="1">
      <alignment horizontal="right" vertical="center" shrinkToFit="1"/>
      <protection locked="0"/>
    </xf>
    <xf numFmtId="177" fontId="25" fillId="3" borderId="123" xfId="18" applyNumberFormat="1" applyFont="1" applyFill="1" applyBorder="1" applyAlignment="1" applyProtection="1">
      <alignment horizontal="right" vertical="center" shrinkToFit="1"/>
      <protection locked="0"/>
    </xf>
    <xf numFmtId="187" fontId="25" fillId="3" borderId="119" xfId="18" applyNumberFormat="1" applyFont="1" applyFill="1" applyBorder="1" applyAlignment="1" applyProtection="1">
      <alignment horizontal="right" vertical="center" shrinkToFit="1"/>
      <protection locked="0"/>
    </xf>
    <xf numFmtId="177" fontId="25" fillId="4" borderId="145" xfId="17" applyNumberFormat="1" applyFont="1" applyFill="1" applyBorder="1" applyAlignment="1" applyProtection="1">
      <alignment horizontal="right" vertical="center" shrinkToFit="1"/>
      <protection locked="0"/>
    </xf>
    <xf numFmtId="177" fontId="25" fillId="4" borderId="136" xfId="17" applyNumberFormat="1" applyFont="1" applyFill="1" applyBorder="1" applyAlignment="1" applyProtection="1">
      <alignment horizontal="right" vertical="center" shrinkToFit="1"/>
      <protection locked="0"/>
    </xf>
    <xf numFmtId="177" fontId="25" fillId="4" borderId="146" xfId="17" applyNumberFormat="1" applyFont="1" applyFill="1" applyBorder="1" applyAlignment="1" applyProtection="1">
      <alignment horizontal="right" vertical="center" shrinkToFit="1"/>
      <protection locked="0"/>
    </xf>
    <xf numFmtId="177" fontId="25" fillId="4" borderId="133" xfId="17" applyNumberFormat="1" applyFont="1" applyFill="1" applyBorder="1" applyAlignment="1" applyProtection="1">
      <alignment horizontal="right" vertical="center" shrinkToFit="1"/>
      <protection locked="0"/>
    </xf>
    <xf numFmtId="177" fontId="25" fillId="4" borderId="131" xfId="17" applyNumberFormat="1" applyFont="1" applyFill="1" applyBorder="1" applyAlignment="1" applyProtection="1">
      <alignment horizontal="right" vertical="center" shrinkToFit="1"/>
      <protection locked="0"/>
    </xf>
    <xf numFmtId="177" fontId="25" fillId="4" borderId="134" xfId="17" applyNumberFormat="1" applyFont="1" applyFill="1" applyBorder="1" applyAlignment="1" applyProtection="1">
      <alignment horizontal="right" vertical="center" shrinkToFit="1"/>
      <protection locked="0"/>
    </xf>
    <xf numFmtId="177" fontId="25" fillId="4" borderId="135" xfId="17" applyNumberFormat="1" applyFont="1" applyFill="1" applyBorder="1" applyAlignment="1" applyProtection="1">
      <alignment horizontal="right" vertical="center" shrinkToFit="1"/>
      <protection locked="0"/>
    </xf>
    <xf numFmtId="0" fontId="25" fillId="0" borderId="89" xfId="17" applyFont="1" applyBorder="1" applyAlignment="1" applyProtection="1">
      <alignment horizontal="center" vertical="center" shrinkToFit="1"/>
      <protection locked="0"/>
    </xf>
    <xf numFmtId="187" fontId="25" fillId="4" borderId="136" xfId="17" applyNumberFormat="1" applyFont="1" applyFill="1" applyBorder="1" applyAlignment="1" applyProtection="1">
      <alignment horizontal="right" vertical="center" shrinkToFit="1"/>
      <protection locked="0"/>
    </xf>
    <xf numFmtId="0" fontId="25" fillId="4" borderId="131" xfId="17" applyNumberFormat="1" applyFont="1" applyFill="1" applyBorder="1" applyAlignment="1" applyProtection="1">
      <alignment horizontal="left" vertical="center" shrinkToFit="1"/>
      <protection locked="0"/>
    </xf>
    <xf numFmtId="0" fontId="25" fillId="4" borderId="134" xfId="17" applyNumberFormat="1" applyFont="1" applyFill="1" applyBorder="1" applyAlignment="1" applyProtection="1">
      <alignment horizontal="left" vertical="center" shrinkToFit="1"/>
      <protection locked="0"/>
    </xf>
    <xf numFmtId="177" fontId="25" fillId="4" borderId="13" xfId="17" applyNumberFormat="1" applyFont="1" applyFill="1" applyBorder="1" applyAlignment="1" applyProtection="1">
      <alignment horizontal="right" vertical="center" shrinkToFit="1"/>
      <protection locked="0"/>
    </xf>
    <xf numFmtId="177" fontId="25" fillId="4" borderId="83" xfId="17" applyNumberFormat="1" applyFont="1" applyFill="1" applyBorder="1" applyAlignment="1" applyProtection="1">
      <alignment horizontal="right" vertical="center" shrinkToFit="1"/>
      <protection locked="0"/>
    </xf>
    <xf numFmtId="177" fontId="25" fillId="4" borderId="85" xfId="17" applyNumberFormat="1" applyFont="1" applyFill="1" applyBorder="1" applyAlignment="1" applyProtection="1">
      <alignment horizontal="right" vertical="center" shrinkToFit="1"/>
      <protection locked="0"/>
    </xf>
    <xf numFmtId="0" fontId="25" fillId="6" borderId="69" xfId="17" applyFont="1" applyFill="1" applyBorder="1" applyAlignment="1" applyProtection="1">
      <alignment horizontal="center" vertical="center" wrapText="1" shrinkToFit="1"/>
      <protection locked="0"/>
    </xf>
    <xf numFmtId="0" fontId="25" fillId="6" borderId="17" xfId="17" applyFont="1" applyFill="1" applyBorder="1" applyAlignment="1" applyProtection="1">
      <alignment horizontal="center" vertical="center" shrinkToFit="1"/>
      <protection locked="0"/>
    </xf>
    <xf numFmtId="0" fontId="25" fillId="6" borderId="100" xfId="17" applyFont="1" applyFill="1" applyBorder="1" applyAlignment="1" applyProtection="1">
      <alignment horizontal="center" vertical="center" shrinkToFit="1"/>
      <protection locked="0"/>
    </xf>
    <xf numFmtId="0" fontId="25" fillId="6" borderId="102" xfId="17" applyFont="1" applyFill="1" applyBorder="1" applyAlignment="1" applyProtection="1">
      <alignment horizontal="center" vertical="center" shrinkToFit="1"/>
      <protection locked="0"/>
    </xf>
    <xf numFmtId="0" fontId="25" fillId="6" borderId="100" xfId="17" applyFont="1" applyFill="1" applyBorder="1" applyAlignment="1" applyProtection="1">
      <alignment horizontal="center" vertical="center"/>
      <protection locked="0"/>
    </xf>
    <xf numFmtId="0" fontId="25" fillId="3" borderId="115" xfId="17" applyNumberFormat="1" applyFont="1" applyFill="1" applyBorder="1" applyAlignment="1" applyProtection="1">
      <alignment horizontal="left" vertical="center" shrinkToFit="1"/>
      <protection locked="0"/>
    </xf>
    <xf numFmtId="0" fontId="25" fillId="3" borderId="116" xfId="17" applyNumberFormat="1" applyFont="1" applyFill="1" applyBorder="1" applyAlignment="1" applyProtection="1">
      <alignment horizontal="left" vertical="center" shrinkToFit="1"/>
      <protection locked="0"/>
    </xf>
    <xf numFmtId="0" fontId="25" fillId="3" borderId="122" xfId="17" applyNumberFormat="1" applyFont="1" applyFill="1" applyBorder="1" applyAlignment="1" applyProtection="1">
      <alignment horizontal="left" vertical="center" shrinkToFit="1"/>
      <protection locked="0"/>
    </xf>
    <xf numFmtId="177" fontId="25" fillId="3" borderId="115" xfId="17" applyNumberFormat="1" applyFont="1" applyFill="1" applyBorder="1" applyAlignment="1" applyProtection="1">
      <alignment horizontal="right" vertical="center" shrinkToFit="1"/>
      <protection locked="0"/>
    </xf>
    <xf numFmtId="177" fontId="25" fillId="3" borderId="116" xfId="17" applyNumberFormat="1" applyFont="1" applyFill="1" applyBorder="1" applyAlignment="1" applyProtection="1">
      <alignment horizontal="right" vertical="center" shrinkToFit="1"/>
      <protection locked="0"/>
    </xf>
    <xf numFmtId="177" fontId="25" fillId="3" borderId="117" xfId="17" applyNumberFormat="1" applyFont="1" applyFill="1" applyBorder="1" applyAlignment="1" applyProtection="1">
      <alignment horizontal="right" vertical="center" shrinkToFit="1"/>
      <protection locked="0"/>
    </xf>
    <xf numFmtId="0" fontId="25" fillId="3" borderId="115" xfId="17" applyFont="1" applyFill="1" applyBorder="1" applyAlignment="1" applyProtection="1">
      <alignment horizontal="left" vertical="center" shrinkToFit="1"/>
      <protection locked="0"/>
    </xf>
    <xf numFmtId="0" fontId="25" fillId="3" borderId="116" xfId="17" applyFont="1" applyFill="1" applyBorder="1" applyAlignment="1" applyProtection="1">
      <alignment horizontal="left" vertical="center" shrinkToFit="1"/>
      <protection locked="0"/>
    </xf>
    <xf numFmtId="0" fontId="25" fillId="3" borderId="117" xfId="17" applyFont="1" applyFill="1" applyBorder="1" applyAlignment="1" applyProtection="1">
      <alignment horizontal="left" vertical="center" shrinkToFit="1"/>
      <protection locked="0"/>
    </xf>
    <xf numFmtId="177" fontId="25" fillId="0" borderId="108" xfId="17" applyNumberFormat="1" applyFont="1" applyBorder="1" applyAlignment="1" applyProtection="1">
      <alignment horizontal="right" vertical="center" shrinkToFit="1"/>
      <protection locked="0"/>
    </xf>
    <xf numFmtId="0" fontId="25" fillId="0" borderId="108" xfId="17" applyNumberFormat="1" applyFont="1" applyBorder="1" applyAlignment="1" applyProtection="1">
      <alignment horizontal="left" vertical="center" shrinkToFit="1"/>
      <protection locked="0"/>
    </xf>
    <xf numFmtId="0" fontId="25" fillId="0" borderId="126" xfId="17" applyNumberFormat="1" applyFont="1" applyBorder="1" applyAlignment="1" applyProtection="1">
      <alignment horizontal="left" vertical="center" shrinkToFit="1"/>
      <protection locked="0"/>
    </xf>
    <xf numFmtId="0" fontId="25" fillId="0" borderId="104" xfId="17" applyFont="1" applyBorder="1" applyAlignment="1" applyProtection="1">
      <alignment horizontal="left" vertical="center" shrinkToFit="1"/>
      <protection locked="0"/>
    </xf>
    <xf numFmtId="0" fontId="25" fillId="0" borderId="105" xfId="17" applyFont="1" applyBorder="1" applyAlignment="1" applyProtection="1">
      <alignment horizontal="left" vertical="center" shrinkToFit="1"/>
      <protection locked="0"/>
    </xf>
    <xf numFmtId="0" fontId="25" fillId="0" borderId="106" xfId="17" applyFont="1" applyBorder="1" applyAlignment="1" applyProtection="1">
      <alignment horizontal="left" vertical="center" shrinkToFit="1"/>
      <protection locked="0"/>
    </xf>
    <xf numFmtId="177" fontId="25" fillId="0" borderId="107" xfId="17" applyNumberFormat="1" applyFont="1" applyBorder="1" applyAlignment="1" applyProtection="1">
      <alignment horizontal="right" vertical="center" shrinkToFit="1"/>
      <protection locked="0"/>
    </xf>
    <xf numFmtId="0" fontId="25" fillId="0" borderId="115" xfId="17" applyFont="1" applyBorder="1" applyAlignment="1" applyProtection="1">
      <alignment horizontal="left" vertical="center" shrinkToFit="1"/>
      <protection locked="0"/>
    </xf>
    <xf numFmtId="0" fontId="25" fillId="0" borderId="116" xfId="17" applyFont="1" applyBorder="1" applyAlignment="1" applyProtection="1">
      <alignment horizontal="left" vertical="center" shrinkToFit="1"/>
      <protection locked="0"/>
    </xf>
    <xf numFmtId="0" fontId="25" fillId="0" borderId="117" xfId="17" applyFont="1" applyBorder="1" applyAlignment="1" applyProtection="1">
      <alignment horizontal="left" vertical="center" shrinkToFit="1"/>
      <protection locked="0"/>
    </xf>
    <xf numFmtId="177" fontId="25" fillId="0" borderId="118" xfId="17" applyNumberFormat="1" applyFont="1" applyBorder="1" applyAlignment="1" applyProtection="1">
      <alignment horizontal="right" vertical="center" shrinkToFit="1"/>
      <protection locked="0"/>
    </xf>
    <xf numFmtId="0" fontId="25" fillId="0" borderId="119" xfId="17" applyNumberFormat="1" applyFont="1" applyBorder="1" applyAlignment="1" applyProtection="1">
      <alignment horizontal="left" vertical="center" shrinkToFit="1"/>
      <protection locked="0"/>
    </xf>
    <xf numFmtId="0" fontId="25" fillId="0" borderId="124" xfId="17" applyNumberFormat="1" applyFont="1" applyBorder="1" applyAlignment="1" applyProtection="1">
      <alignment horizontal="left" vertical="center" shrinkToFit="1"/>
      <protection locked="0"/>
    </xf>
    <xf numFmtId="177" fontId="25" fillId="0" borderId="115" xfId="17" applyNumberFormat="1" applyFont="1" applyBorder="1" applyAlignment="1" applyProtection="1">
      <alignment horizontal="right" vertical="center" shrinkToFit="1"/>
      <protection locked="0"/>
    </xf>
    <xf numFmtId="177" fontId="25" fillId="0" borderId="116" xfId="17" applyNumberFormat="1" applyFont="1" applyBorder="1" applyAlignment="1" applyProtection="1">
      <alignment horizontal="right" vertical="center" shrinkToFit="1"/>
      <protection locked="0"/>
    </xf>
    <xf numFmtId="177" fontId="25" fillId="0" borderId="120" xfId="17" applyNumberFormat="1" applyFont="1" applyBorder="1" applyAlignment="1" applyProtection="1">
      <alignment horizontal="right" vertical="center" shrinkToFit="1"/>
      <protection locked="0"/>
    </xf>
    <xf numFmtId="0" fontId="25" fillId="3" borderId="147" xfId="17" applyFont="1" applyFill="1" applyBorder="1" applyAlignment="1" applyProtection="1">
      <alignment horizontal="left" vertical="center" shrinkToFit="1"/>
      <protection locked="0"/>
    </xf>
    <xf numFmtId="0" fontId="25" fillId="3" borderId="148" xfId="17" applyFont="1" applyFill="1" applyBorder="1" applyAlignment="1" applyProtection="1">
      <alignment horizontal="left" vertical="center" shrinkToFit="1"/>
      <protection locked="0"/>
    </xf>
    <xf numFmtId="0" fontId="25" fillId="3" borderId="149" xfId="17" applyFont="1" applyFill="1" applyBorder="1" applyAlignment="1" applyProtection="1">
      <alignment horizontal="left" vertical="center" shrinkToFit="1"/>
      <protection locked="0"/>
    </xf>
    <xf numFmtId="177" fontId="25" fillId="3" borderId="127" xfId="17" applyNumberFormat="1" applyFont="1" applyFill="1" applyBorder="1" applyAlignment="1" applyProtection="1">
      <alignment horizontal="right" vertical="center" shrinkToFit="1"/>
      <protection locked="0"/>
    </xf>
    <xf numFmtId="177" fontId="25" fillId="3" borderId="128" xfId="17" applyNumberFormat="1" applyFont="1" applyFill="1" applyBorder="1" applyAlignment="1" applyProtection="1">
      <alignment horizontal="right" vertical="center" shrinkToFit="1"/>
      <protection locked="0"/>
    </xf>
    <xf numFmtId="0" fontId="25" fillId="3" borderId="128" xfId="17" applyNumberFormat="1" applyFont="1" applyFill="1" applyBorder="1" applyAlignment="1" applyProtection="1">
      <alignment horizontal="left" vertical="center" shrinkToFit="1"/>
      <protection locked="0"/>
    </xf>
    <xf numFmtId="0" fontId="25" fillId="3" borderId="138" xfId="17" applyNumberFormat="1" applyFont="1" applyFill="1" applyBorder="1" applyAlignment="1" applyProtection="1">
      <alignment horizontal="left" vertical="center" shrinkToFit="1"/>
      <protection locked="0"/>
    </xf>
    <xf numFmtId="177" fontId="25" fillId="4" borderId="150" xfId="17" applyNumberFormat="1" applyFont="1" applyFill="1" applyBorder="1" applyAlignment="1" applyProtection="1">
      <alignment horizontal="right" vertical="center" shrinkToFit="1"/>
      <protection locked="0"/>
    </xf>
    <xf numFmtId="177" fontId="25" fillId="4" borderId="151" xfId="17" applyNumberFormat="1" applyFont="1" applyFill="1" applyBorder="1" applyAlignment="1" applyProtection="1">
      <alignment horizontal="right" vertical="center" shrinkToFit="1"/>
      <protection locked="0"/>
    </xf>
    <xf numFmtId="177" fontId="25" fillId="4" borderId="152" xfId="17" applyNumberFormat="1" applyFont="1" applyFill="1" applyBorder="1" applyAlignment="1" applyProtection="1">
      <alignment horizontal="right" vertical="center" shrinkToFit="1"/>
      <protection locked="0"/>
    </xf>
    <xf numFmtId="177" fontId="25" fillId="4" borderId="29" xfId="17" applyNumberFormat="1" applyFont="1" applyFill="1" applyBorder="1" applyAlignment="1" applyProtection="1">
      <alignment horizontal="right" vertical="center" shrinkToFit="1"/>
      <protection locked="0"/>
    </xf>
    <xf numFmtId="177" fontId="25" fillId="4" borderId="84" xfId="17" applyNumberFormat="1" applyFont="1" applyFill="1" applyBorder="1" applyAlignment="1" applyProtection="1">
      <alignment horizontal="right" vertical="center" shrinkToFit="1"/>
      <protection locked="0"/>
    </xf>
    <xf numFmtId="0" fontId="25" fillId="3" borderId="27" xfId="17" applyFont="1" applyFill="1" applyBorder="1" applyAlignment="1" applyProtection="1">
      <alignment horizontal="center" vertical="center"/>
    </xf>
    <xf numFmtId="0" fontId="25" fillId="3" borderId="35" xfId="17" applyFont="1" applyFill="1" applyBorder="1" applyAlignment="1" applyProtection="1">
      <alignment horizontal="center" vertical="center"/>
    </xf>
    <xf numFmtId="0" fontId="25" fillId="3" borderId="36" xfId="17" applyFont="1" applyFill="1" applyBorder="1" applyAlignment="1" applyProtection="1">
      <alignment horizontal="center" vertical="center"/>
    </xf>
    <xf numFmtId="0" fontId="25" fillId="3" borderId="82" xfId="17" applyFont="1" applyFill="1" applyBorder="1" applyAlignment="1" applyProtection="1">
      <alignment horizontal="center" vertical="center"/>
    </xf>
    <xf numFmtId="0" fontId="25" fillId="3" borderId="9" xfId="17" applyFont="1" applyFill="1" applyBorder="1" applyAlignment="1" applyProtection="1">
      <alignment vertical="center"/>
    </xf>
    <xf numFmtId="0" fontId="25" fillId="3" borderId="48" xfId="17" applyFont="1" applyFill="1" applyBorder="1" applyAlignment="1" applyProtection="1">
      <alignment vertical="center"/>
    </xf>
    <xf numFmtId="0" fontId="25" fillId="3" borderId="34" xfId="17" applyFont="1" applyFill="1" applyBorder="1" applyAlignment="1" applyProtection="1">
      <alignment vertical="center"/>
    </xf>
    <xf numFmtId="177" fontId="25" fillId="3" borderId="28" xfId="19" applyNumberFormat="1" applyFont="1" applyFill="1" applyBorder="1" applyAlignment="1" applyProtection="1">
      <alignment horizontal="right" vertical="center" shrinkToFit="1"/>
    </xf>
    <xf numFmtId="177" fontId="25" fillId="3" borderId="48" xfId="19" applyNumberFormat="1" applyFont="1" applyFill="1" applyBorder="1" applyAlignment="1" applyProtection="1">
      <alignment horizontal="right" vertical="center" shrinkToFit="1"/>
    </xf>
    <xf numFmtId="177" fontId="25" fillId="3" borderId="90" xfId="19" applyNumberFormat="1" applyFont="1" applyFill="1" applyBorder="1" applyAlignment="1" applyProtection="1">
      <alignment horizontal="right" vertical="center" shrinkToFit="1"/>
    </xf>
    <xf numFmtId="177" fontId="25" fillId="3" borderId="92" xfId="19" applyNumberFormat="1" applyFont="1" applyFill="1" applyBorder="1" applyAlignment="1" applyProtection="1">
      <alignment horizontal="right" vertical="center" shrinkToFit="1"/>
    </xf>
    <xf numFmtId="187" fontId="25" fillId="3" borderId="92" xfId="19" applyNumberFormat="1" applyFont="1" applyFill="1" applyBorder="1" applyAlignment="1" applyProtection="1">
      <alignment horizontal="right" vertical="center" shrinkToFit="1"/>
    </xf>
    <xf numFmtId="187" fontId="25" fillId="3" borderId="48" xfId="19" applyNumberFormat="1" applyFont="1" applyFill="1" applyBorder="1" applyAlignment="1" applyProtection="1">
      <alignment horizontal="right" vertical="center" shrinkToFit="1"/>
    </xf>
    <xf numFmtId="187" fontId="25" fillId="3" borderId="76" xfId="19" applyNumberFormat="1" applyFont="1" applyFill="1" applyBorder="1" applyAlignment="1" applyProtection="1">
      <alignment horizontal="right" vertical="center" shrinkToFit="1"/>
    </xf>
    <xf numFmtId="0" fontId="25" fillId="3" borderId="9" xfId="17" applyFont="1" applyFill="1" applyBorder="1" applyAlignment="1" applyProtection="1">
      <alignment horizontal="center" vertical="top"/>
    </xf>
    <xf numFmtId="0" fontId="25" fillId="3" borderId="48" xfId="17" applyFont="1" applyFill="1" applyBorder="1" applyAlignment="1" applyProtection="1">
      <alignment horizontal="center" vertical="top"/>
    </xf>
    <xf numFmtId="0" fontId="25" fillId="3" borderId="7" xfId="17" applyFont="1" applyFill="1" applyBorder="1" applyAlignment="1" applyProtection="1">
      <alignment horizontal="center" vertical="top"/>
    </xf>
    <xf numFmtId="0" fontId="25" fillId="3" borderId="0" xfId="17" applyFont="1" applyFill="1" applyBorder="1" applyAlignment="1" applyProtection="1">
      <alignment horizontal="center" vertical="top"/>
    </xf>
    <xf numFmtId="0" fontId="25" fillId="3" borderId="18" xfId="17" applyFont="1" applyFill="1" applyBorder="1" applyAlignment="1" applyProtection="1">
      <alignment horizontal="center" vertical="top"/>
    </xf>
    <xf numFmtId="0" fontId="25" fillId="3" borderId="40" xfId="17" applyFont="1" applyFill="1" applyBorder="1" applyAlignment="1" applyProtection="1">
      <alignment horizontal="center" vertical="top"/>
    </xf>
    <xf numFmtId="0" fontId="25" fillId="3" borderId="22" xfId="17" applyFont="1" applyFill="1" applyBorder="1" applyAlignment="1" applyProtection="1">
      <alignment horizontal="center" vertical="center"/>
    </xf>
    <xf numFmtId="0" fontId="25" fillId="3" borderId="24" xfId="17" applyFont="1" applyFill="1" applyBorder="1" applyAlignment="1" applyProtection="1">
      <alignment horizontal="center" vertical="center"/>
    </xf>
    <xf numFmtId="0" fontId="25" fillId="4" borderId="29" xfId="17" applyNumberFormat="1" applyFont="1" applyFill="1" applyBorder="1" applyAlignment="1" applyProtection="1">
      <alignment horizontal="left" vertical="center" shrinkToFit="1"/>
      <protection locked="0"/>
    </xf>
    <xf numFmtId="0" fontId="25" fillId="4" borderId="83" xfId="17" applyNumberFormat="1" applyFont="1" applyFill="1" applyBorder="1" applyAlignment="1" applyProtection="1">
      <alignment horizontal="left" vertical="center" shrinkToFit="1"/>
      <protection locked="0"/>
    </xf>
    <xf numFmtId="0" fontId="25" fillId="4" borderId="85" xfId="17" applyNumberFormat="1" applyFont="1" applyFill="1" applyBorder="1" applyAlignment="1" applyProtection="1">
      <alignment horizontal="left" vertical="center" shrinkToFit="1"/>
      <protection locked="0"/>
    </xf>
    <xf numFmtId="0" fontId="25" fillId="3" borderId="50" xfId="17" applyFont="1" applyFill="1" applyBorder="1" applyAlignment="1" applyProtection="1">
      <alignment horizontal="left" vertical="center" wrapText="1"/>
    </xf>
    <xf numFmtId="0" fontId="25" fillId="3" borderId="0" xfId="18" applyFont="1" applyFill="1" applyAlignment="1" applyProtection="1">
      <alignment horizontal="left" vertical="center"/>
    </xf>
    <xf numFmtId="0" fontId="25" fillId="3" borderId="18" xfId="17" applyFont="1" applyFill="1" applyBorder="1" applyAlignment="1" applyProtection="1">
      <alignment horizontal="center" vertical="center"/>
    </xf>
    <xf numFmtId="0" fontId="25" fillId="3" borderId="40" xfId="17" applyFont="1" applyFill="1" applyBorder="1" applyAlignment="1" applyProtection="1">
      <alignment horizontal="center" vertical="center"/>
    </xf>
    <xf numFmtId="0" fontId="25" fillId="3" borderId="72" xfId="17" applyFont="1" applyFill="1" applyBorder="1" applyAlignment="1" applyProtection="1">
      <alignment horizontal="center" vertical="center"/>
    </xf>
    <xf numFmtId="187" fontId="25" fillId="3" borderId="96" xfId="19" applyNumberFormat="1" applyFont="1" applyFill="1" applyBorder="1" applyAlignment="1" applyProtection="1">
      <alignment horizontal="right" vertical="center" shrinkToFit="1"/>
    </xf>
    <xf numFmtId="187" fontId="25" fillId="3" borderId="67" xfId="19" applyNumberFormat="1" applyFont="1" applyFill="1" applyBorder="1" applyAlignment="1" applyProtection="1">
      <alignment horizontal="right" vertical="center" shrinkToFit="1"/>
    </xf>
    <xf numFmtId="0" fontId="25" fillId="3" borderId="57" xfId="17" applyFont="1" applyFill="1" applyBorder="1" applyAlignment="1" applyProtection="1">
      <alignment vertical="center"/>
    </xf>
    <xf numFmtId="0" fontId="25" fillId="3" borderId="0" xfId="17" applyFont="1" applyFill="1" applyBorder="1" applyAlignment="1" applyProtection="1">
      <alignment vertical="center"/>
    </xf>
    <xf numFmtId="0" fontId="25" fillId="3" borderId="64" xfId="17" applyFont="1" applyFill="1" applyBorder="1" applyAlignment="1" applyProtection="1">
      <alignment vertical="center"/>
    </xf>
    <xf numFmtId="177" fontId="25" fillId="3" borderId="153" xfId="19" applyNumberFormat="1" applyFont="1" applyFill="1" applyBorder="1" applyAlignment="1" applyProtection="1">
      <alignment horizontal="right" vertical="center" shrinkToFit="1"/>
    </xf>
    <xf numFmtId="177" fontId="25" fillId="3" borderId="94" xfId="19" applyNumberFormat="1" applyFont="1" applyFill="1" applyBorder="1" applyAlignment="1" applyProtection="1">
      <alignment horizontal="right" vertical="center" shrinkToFit="1"/>
    </xf>
    <xf numFmtId="187" fontId="25" fillId="3" borderId="94" xfId="19" applyNumberFormat="1" applyFont="1" applyFill="1" applyBorder="1" applyAlignment="1" applyProtection="1">
      <alignment horizontal="right" vertical="center" shrinkToFit="1"/>
    </xf>
    <xf numFmtId="187" fontId="25" fillId="3" borderId="154" xfId="19" applyNumberFormat="1" applyFont="1" applyFill="1" applyBorder="1" applyAlignment="1" applyProtection="1">
      <alignment horizontal="right" vertical="center" shrinkToFit="1"/>
    </xf>
    <xf numFmtId="0" fontId="25" fillId="3" borderId="28" xfId="17" applyFont="1" applyFill="1" applyBorder="1" applyAlignment="1" applyProtection="1">
      <alignment vertical="center"/>
    </xf>
    <xf numFmtId="177" fontId="25" fillId="3" borderId="155" xfId="19" applyNumberFormat="1" applyFont="1" applyFill="1" applyBorder="1" applyAlignment="1" applyProtection="1">
      <alignment horizontal="right" vertical="center" shrinkToFit="1"/>
    </xf>
    <xf numFmtId="177" fontId="25" fillId="3" borderId="91" xfId="19" applyNumberFormat="1" applyFont="1" applyFill="1" applyBorder="1" applyAlignment="1" applyProtection="1">
      <alignment horizontal="right" vertical="center" shrinkToFit="1"/>
    </xf>
    <xf numFmtId="187" fontId="25" fillId="3" borderId="91" xfId="19" applyNumberFormat="1" applyFont="1" applyFill="1" applyBorder="1" applyAlignment="1" applyProtection="1">
      <alignment horizontal="right" vertical="center" shrinkToFit="1"/>
    </xf>
    <xf numFmtId="187" fontId="25" fillId="3" borderId="156" xfId="19" applyNumberFormat="1" applyFont="1" applyFill="1" applyBorder="1" applyAlignment="1" applyProtection="1">
      <alignment horizontal="right" vertical="center" shrinkToFit="1"/>
    </xf>
    <xf numFmtId="0" fontId="25" fillId="3" borderId="7" xfId="17" applyFont="1" applyFill="1" applyBorder="1" applyAlignment="1" applyProtection="1">
      <alignment horizontal="left" vertical="center"/>
    </xf>
    <xf numFmtId="0" fontId="25" fillId="3" borderId="0" xfId="17" applyFont="1" applyFill="1" applyBorder="1" applyAlignment="1" applyProtection="1">
      <alignment horizontal="left" vertical="center"/>
    </xf>
    <xf numFmtId="0" fontId="25" fillId="3" borderId="64" xfId="17" applyFont="1" applyFill="1" applyBorder="1" applyAlignment="1" applyProtection="1">
      <alignment horizontal="left" vertical="center"/>
    </xf>
    <xf numFmtId="177" fontId="25" fillId="3" borderId="57" xfId="18" applyNumberFormat="1" applyFont="1" applyFill="1" applyBorder="1" applyAlignment="1" applyProtection="1">
      <alignment horizontal="right" vertical="center" shrinkToFit="1"/>
    </xf>
    <xf numFmtId="177" fontId="25" fillId="3" borderId="0" xfId="18" applyNumberFormat="1" applyFont="1" applyFill="1" applyBorder="1" applyAlignment="1" applyProtection="1">
      <alignment horizontal="right" vertical="center" shrinkToFit="1"/>
    </xf>
    <xf numFmtId="177" fontId="25" fillId="3" borderId="93" xfId="18" applyNumberFormat="1" applyFont="1" applyFill="1" applyBorder="1" applyAlignment="1" applyProtection="1">
      <alignment horizontal="right" vertical="center" shrinkToFit="1"/>
    </xf>
    <xf numFmtId="177" fontId="25" fillId="3" borderId="95" xfId="18" applyNumberFormat="1" applyFont="1" applyFill="1" applyBorder="1" applyAlignment="1" applyProtection="1">
      <alignment horizontal="right" vertical="center" shrinkToFit="1"/>
    </xf>
    <xf numFmtId="187" fontId="25" fillId="3" borderId="95" xfId="18" applyNumberFormat="1" applyFont="1" applyFill="1" applyBorder="1" applyAlignment="1" applyProtection="1">
      <alignment horizontal="right" vertical="center" shrinkToFit="1"/>
    </xf>
    <xf numFmtId="187" fontId="25" fillId="3" borderId="0" xfId="18" applyNumberFormat="1" applyFont="1" applyFill="1" applyBorder="1" applyAlignment="1" applyProtection="1">
      <alignment horizontal="right" vertical="center" shrinkToFit="1"/>
    </xf>
    <xf numFmtId="187" fontId="25" fillId="3" borderId="56" xfId="18" applyNumberFormat="1" applyFont="1" applyFill="1" applyBorder="1" applyAlignment="1" applyProtection="1">
      <alignment horizontal="right" vertical="center" shrinkToFit="1"/>
    </xf>
    <xf numFmtId="187" fontId="25" fillId="3" borderId="157" xfId="19" applyNumberFormat="1" applyFont="1" applyFill="1" applyBorder="1" applyAlignment="1" applyProtection="1">
      <alignment horizontal="right" vertical="center" shrinkToFit="1"/>
    </xf>
    <xf numFmtId="187" fontId="25" fillId="3" borderId="11" xfId="19" applyNumberFormat="1" applyFont="1" applyFill="1" applyBorder="1" applyAlignment="1" applyProtection="1">
      <alignment horizontal="right" vertical="center" shrinkToFit="1"/>
    </xf>
    <xf numFmtId="0" fontId="25" fillId="3" borderId="28" xfId="17" applyFont="1" applyFill="1" applyBorder="1" applyAlignment="1" applyProtection="1">
      <alignment horizontal="center" vertical="center" textRotation="255" wrapText="1"/>
    </xf>
    <xf numFmtId="0" fontId="25" fillId="3" borderId="34" xfId="17" applyFont="1" applyFill="1" applyBorder="1" applyAlignment="1" applyProtection="1">
      <alignment horizontal="center" vertical="center" textRotation="255" wrapText="1"/>
    </xf>
    <xf numFmtId="0" fontId="25" fillId="3" borderId="57" xfId="17" applyFont="1" applyFill="1" applyBorder="1" applyAlignment="1" applyProtection="1">
      <alignment horizontal="center" vertical="center" textRotation="255" wrapText="1"/>
    </xf>
    <xf numFmtId="0" fontId="25" fillId="3" borderId="64" xfId="17" applyFont="1" applyFill="1" applyBorder="1" applyAlignment="1" applyProtection="1">
      <alignment horizontal="center" vertical="center" textRotation="255" wrapText="1"/>
    </xf>
    <xf numFmtId="0" fontId="25" fillId="3" borderId="26" xfId="17" applyFont="1" applyFill="1" applyBorder="1" applyAlignment="1" applyProtection="1">
      <alignment horizontal="center" vertical="center" textRotation="255" wrapText="1"/>
    </xf>
    <xf numFmtId="0" fontId="25" fillId="3" borderId="37" xfId="17" applyFont="1" applyFill="1" applyBorder="1" applyAlignment="1" applyProtection="1">
      <alignment horizontal="center" vertical="center" textRotation="255" wrapText="1"/>
    </xf>
    <xf numFmtId="0" fontId="25" fillId="3" borderId="9" xfId="17" applyFont="1" applyFill="1" applyBorder="1" applyAlignment="1" applyProtection="1">
      <alignment horizontal="center" vertical="center" textRotation="255" shrinkToFit="1"/>
    </xf>
    <xf numFmtId="0" fontId="25" fillId="3" borderId="34" xfId="17" applyFont="1" applyFill="1" applyBorder="1" applyAlignment="1" applyProtection="1">
      <alignment horizontal="center" vertical="center" textRotation="255" shrinkToFit="1"/>
    </xf>
    <xf numFmtId="0" fontId="25" fillId="3" borderId="7" xfId="17" applyFont="1" applyFill="1" applyBorder="1" applyAlignment="1" applyProtection="1">
      <alignment horizontal="center" vertical="center" textRotation="255" shrinkToFit="1"/>
    </xf>
    <xf numFmtId="0" fontId="25" fillId="3" borderId="64" xfId="17" applyFont="1" applyFill="1" applyBorder="1" applyAlignment="1" applyProtection="1">
      <alignment horizontal="center" vertical="center" textRotation="255" shrinkToFit="1"/>
    </xf>
    <xf numFmtId="0" fontId="25" fillId="3" borderId="18" xfId="17" applyFont="1" applyFill="1" applyBorder="1" applyAlignment="1" applyProtection="1">
      <alignment horizontal="center" vertical="center" textRotation="255" shrinkToFit="1"/>
    </xf>
    <xf numFmtId="0" fontId="25" fillId="3" borderId="37" xfId="17" applyFont="1" applyFill="1" applyBorder="1" applyAlignment="1" applyProtection="1">
      <alignment horizontal="center" vertical="center" textRotation="255" shrinkToFit="1"/>
    </xf>
    <xf numFmtId="177" fontId="25" fillId="3" borderId="57" xfId="19" applyNumberFormat="1" applyFont="1" applyFill="1" applyBorder="1" applyAlignment="1" applyProtection="1">
      <alignment horizontal="right" vertical="center" shrinkToFit="1"/>
    </xf>
    <xf numFmtId="177" fontId="25" fillId="3" borderId="0" xfId="19" applyNumberFormat="1" applyFont="1" applyFill="1" applyBorder="1" applyAlignment="1" applyProtection="1">
      <alignment horizontal="right" vertical="center" shrinkToFit="1"/>
    </xf>
    <xf numFmtId="177" fontId="25" fillId="3" borderId="93" xfId="19" applyNumberFormat="1" applyFont="1" applyFill="1" applyBorder="1" applyAlignment="1" applyProtection="1">
      <alignment horizontal="right" vertical="center" shrinkToFit="1"/>
    </xf>
    <xf numFmtId="177" fontId="25" fillId="3" borderId="95" xfId="19" applyNumberFormat="1" applyFont="1" applyFill="1" applyBorder="1" applyAlignment="1" applyProtection="1">
      <alignment horizontal="right" vertical="center" shrinkToFit="1"/>
    </xf>
    <xf numFmtId="187" fontId="25" fillId="3" borderId="95" xfId="19" applyNumberFormat="1" applyFont="1" applyFill="1" applyBorder="1" applyAlignment="1" applyProtection="1">
      <alignment horizontal="right" vertical="center" shrinkToFit="1"/>
    </xf>
    <xf numFmtId="187" fontId="25" fillId="3" borderId="0" xfId="19" applyNumberFormat="1" applyFont="1" applyFill="1" applyBorder="1" applyAlignment="1" applyProtection="1">
      <alignment horizontal="right" vertical="center" shrinkToFit="1"/>
    </xf>
    <xf numFmtId="187" fontId="25" fillId="3" borderId="56" xfId="19" applyNumberFormat="1" applyFont="1" applyFill="1" applyBorder="1" applyAlignment="1" applyProtection="1">
      <alignment horizontal="right" vertical="center" shrinkToFit="1"/>
    </xf>
    <xf numFmtId="0" fontId="25" fillId="3" borderId="40" xfId="17" applyFont="1" applyFill="1" applyBorder="1" applyAlignment="1" applyProtection="1">
      <alignment vertical="center"/>
    </xf>
    <xf numFmtId="0" fontId="25" fillId="3" borderId="37" xfId="17" applyFont="1" applyFill="1" applyBorder="1" applyAlignment="1" applyProtection="1">
      <alignment vertical="center"/>
    </xf>
    <xf numFmtId="0" fontId="25" fillId="3" borderId="57" xfId="17" applyFont="1" applyFill="1" applyBorder="1" applyAlignment="1" applyProtection="1">
      <alignment vertical="center" shrinkToFit="1"/>
    </xf>
    <xf numFmtId="0" fontId="25" fillId="3" borderId="0" xfId="17" applyFont="1" applyFill="1" applyBorder="1" applyAlignment="1" applyProtection="1">
      <alignment vertical="center" shrinkToFit="1"/>
    </xf>
    <xf numFmtId="0" fontId="25" fillId="3" borderId="64" xfId="17" applyFont="1" applyFill="1" applyBorder="1" applyAlignment="1" applyProtection="1">
      <alignment vertical="center" shrinkToFit="1"/>
    </xf>
    <xf numFmtId="0" fontId="25" fillId="3" borderId="0" xfId="17" applyFont="1" applyFill="1" applyAlignment="1" applyProtection="1">
      <alignment vertical="center"/>
    </xf>
    <xf numFmtId="0" fontId="25" fillId="3" borderId="27" xfId="19" applyFont="1" applyFill="1" applyBorder="1" applyAlignment="1" applyProtection="1">
      <alignment horizontal="center" vertical="center"/>
    </xf>
    <xf numFmtId="0" fontId="25" fillId="3" borderId="35" xfId="19" applyFont="1" applyFill="1" applyBorder="1" applyAlignment="1" applyProtection="1">
      <alignment horizontal="center" vertical="center"/>
    </xf>
    <xf numFmtId="0" fontId="25" fillId="3" borderId="82" xfId="19" applyFont="1" applyFill="1" applyBorder="1" applyAlignment="1" applyProtection="1">
      <alignment horizontal="center" vertical="center"/>
    </xf>
    <xf numFmtId="0" fontId="25" fillId="3" borderId="26" xfId="17" applyFont="1" applyFill="1" applyBorder="1" applyAlignment="1" applyProtection="1">
      <alignment vertical="center"/>
    </xf>
    <xf numFmtId="0" fontId="25" fillId="3" borderId="35" xfId="17" applyFont="1" applyFill="1" applyBorder="1" applyAlignment="1" applyProtection="1">
      <alignment horizontal="center" vertical="center" wrapText="1"/>
    </xf>
    <xf numFmtId="177" fontId="25" fillId="3" borderId="27" xfId="19" applyNumberFormat="1" applyFont="1" applyFill="1" applyBorder="1" applyAlignment="1" applyProtection="1">
      <alignment horizontal="right" vertical="center" shrinkToFit="1"/>
    </xf>
    <xf numFmtId="177" fontId="25" fillId="3" borderId="35" xfId="19" applyNumberFormat="1" applyFont="1" applyFill="1" applyBorder="1" applyAlignment="1" applyProtection="1">
      <alignment horizontal="right" vertical="center" shrinkToFit="1"/>
    </xf>
    <xf numFmtId="177" fontId="25" fillId="3" borderId="158" xfId="19" applyNumberFormat="1" applyFont="1" applyFill="1" applyBorder="1" applyAlignment="1" applyProtection="1">
      <alignment horizontal="right" vertical="center" shrinkToFit="1"/>
    </xf>
    <xf numFmtId="177" fontId="25" fillId="3" borderId="159" xfId="19" applyNumberFormat="1" applyFont="1" applyFill="1" applyBorder="1" applyAlignment="1" applyProtection="1">
      <alignment horizontal="right" vertical="center" shrinkToFit="1"/>
    </xf>
    <xf numFmtId="177" fontId="25" fillId="3" borderId="160" xfId="19" applyNumberFormat="1" applyFont="1" applyFill="1" applyBorder="1" applyAlignment="1" applyProtection="1">
      <alignment horizontal="right" vertical="center" shrinkToFit="1"/>
    </xf>
    <xf numFmtId="177" fontId="25" fillId="3" borderId="161" xfId="19" applyNumberFormat="1" applyFont="1" applyFill="1" applyBorder="1" applyAlignment="1" applyProtection="1">
      <alignment horizontal="right" vertical="center" shrinkToFit="1"/>
    </xf>
    <xf numFmtId="177" fontId="25" fillId="3" borderId="162" xfId="19" applyNumberFormat="1" applyFont="1" applyFill="1" applyBorder="1" applyAlignment="1" applyProtection="1">
      <alignment horizontal="right" vertical="center" shrinkToFit="1"/>
    </xf>
    <xf numFmtId="177" fontId="25" fillId="3" borderId="99" xfId="19" applyNumberFormat="1" applyFont="1" applyFill="1" applyBorder="1" applyAlignment="1" applyProtection="1">
      <alignment horizontal="right" vertical="center" shrinkToFit="1"/>
    </xf>
    <xf numFmtId="177" fontId="25" fillId="3" borderId="40" xfId="19" applyNumberFormat="1" applyFont="1" applyFill="1" applyBorder="1" applyAlignment="1" applyProtection="1">
      <alignment horizontal="right" vertical="center" shrinkToFit="1"/>
    </xf>
    <xf numFmtId="177" fontId="25" fillId="3" borderId="97" xfId="19" applyNumberFormat="1" applyFont="1" applyFill="1" applyBorder="1" applyAlignment="1" applyProtection="1">
      <alignment horizontal="right" vertical="center" shrinkToFit="1"/>
    </xf>
    <xf numFmtId="187" fontId="25" fillId="3" borderId="99" xfId="19" applyNumberFormat="1" applyFont="1" applyFill="1" applyBorder="1" applyAlignment="1" applyProtection="1">
      <alignment horizontal="right" vertical="center" shrinkToFit="1"/>
    </xf>
    <xf numFmtId="187" fontId="25" fillId="3" borderId="40" xfId="19" applyNumberFormat="1" applyFont="1" applyFill="1" applyBorder="1" applyAlignment="1" applyProtection="1">
      <alignment horizontal="right" vertical="center" shrinkToFit="1"/>
    </xf>
    <xf numFmtId="187" fontId="25" fillId="3" borderId="72" xfId="19" applyNumberFormat="1" applyFont="1" applyFill="1" applyBorder="1" applyAlignment="1" applyProtection="1">
      <alignment horizontal="right" vertical="center" shrinkToFit="1"/>
    </xf>
    <xf numFmtId="0" fontId="25" fillId="3" borderId="9" xfId="17" applyFont="1" applyFill="1" applyBorder="1" applyAlignment="1" applyProtection="1">
      <alignment horizontal="center" vertical="top" wrapText="1"/>
    </xf>
    <xf numFmtId="0" fontId="25" fillId="3" borderId="48" xfId="17" applyFont="1" applyFill="1" applyBorder="1" applyAlignment="1" applyProtection="1">
      <alignment horizontal="center" vertical="top" wrapText="1"/>
    </xf>
    <xf numFmtId="0" fontId="25" fillId="3" borderId="34" xfId="17" applyFont="1" applyFill="1" applyBorder="1" applyAlignment="1" applyProtection="1">
      <alignment horizontal="center" vertical="top" wrapText="1"/>
    </xf>
    <xf numFmtId="0" fontId="25" fillId="3" borderId="7" xfId="17" applyFont="1" applyFill="1" applyBorder="1" applyAlignment="1" applyProtection="1">
      <alignment horizontal="center" vertical="top" wrapText="1"/>
    </xf>
    <xf numFmtId="0" fontId="25" fillId="3" borderId="0" xfId="17" applyFont="1" applyFill="1" applyBorder="1" applyAlignment="1" applyProtection="1">
      <alignment horizontal="center" vertical="top" wrapText="1"/>
    </xf>
    <xf numFmtId="0" fontId="25" fillId="3" borderId="64" xfId="17" applyFont="1" applyFill="1" applyBorder="1" applyAlignment="1" applyProtection="1">
      <alignment horizontal="center" vertical="top" wrapText="1"/>
    </xf>
    <xf numFmtId="0" fontId="25" fillId="3" borderId="18" xfId="17" applyFont="1" applyFill="1" applyBorder="1" applyAlignment="1" applyProtection="1">
      <alignment horizontal="center" vertical="top" wrapText="1"/>
    </xf>
    <xf numFmtId="0" fontId="25" fillId="3" borderId="40" xfId="17" applyFont="1" applyFill="1" applyBorder="1" applyAlignment="1" applyProtection="1">
      <alignment horizontal="center" vertical="top" wrapText="1"/>
    </xf>
    <xf numFmtId="177" fontId="25" fillId="3" borderId="163" xfId="19" applyNumberFormat="1" applyFont="1" applyFill="1" applyBorder="1" applyAlignment="1" applyProtection="1">
      <alignment horizontal="right" vertical="center" shrinkToFit="1"/>
    </xf>
    <xf numFmtId="177" fontId="25" fillId="3" borderId="98" xfId="19" applyNumberFormat="1" applyFont="1" applyFill="1" applyBorder="1" applyAlignment="1" applyProtection="1">
      <alignment horizontal="right" vertical="center" shrinkToFit="1"/>
    </xf>
    <xf numFmtId="187" fontId="25" fillId="3" borderId="160" xfId="19" applyNumberFormat="1" applyFont="1" applyFill="1" applyBorder="1" applyAlignment="1" applyProtection="1">
      <alignment horizontal="right" vertical="center" shrinkToFit="1"/>
    </xf>
    <xf numFmtId="187" fontId="25" fillId="3" borderId="161" xfId="19" applyNumberFormat="1" applyFont="1" applyFill="1" applyBorder="1" applyAlignment="1" applyProtection="1">
      <alignment horizontal="right" vertical="center" shrinkToFit="1"/>
    </xf>
    <xf numFmtId="187" fontId="25" fillId="3" borderId="164" xfId="19" applyNumberFormat="1" applyFont="1" applyFill="1" applyBorder="1" applyAlignment="1" applyProtection="1">
      <alignment horizontal="right" vertical="center" shrinkToFit="1"/>
    </xf>
    <xf numFmtId="177" fontId="25" fillId="3" borderId="26" xfId="19" applyNumberFormat="1" applyFont="1" applyFill="1" applyBorder="1" applyAlignment="1" applyProtection="1">
      <alignment horizontal="right" vertical="center" shrinkToFit="1"/>
    </xf>
    <xf numFmtId="0" fontId="27" fillId="3" borderId="36" xfId="17" applyFont="1" applyFill="1" applyBorder="1" applyAlignment="1" applyProtection="1">
      <alignment horizontal="center" vertical="center"/>
    </xf>
    <xf numFmtId="0" fontId="25" fillId="3" borderId="28" xfId="17" applyFont="1" applyFill="1" applyBorder="1" applyAlignment="1" applyProtection="1">
      <alignment horizontal="center" vertical="center" wrapText="1"/>
    </xf>
    <xf numFmtId="0" fontId="25" fillId="3" borderId="48" xfId="17" applyFont="1" applyFill="1" applyBorder="1" applyAlignment="1" applyProtection="1">
      <alignment horizontal="center" vertical="center" wrapText="1"/>
    </xf>
    <xf numFmtId="0" fontId="25" fillId="3" borderId="34" xfId="17" applyFont="1" applyFill="1" applyBorder="1" applyAlignment="1" applyProtection="1">
      <alignment horizontal="center" vertical="center" wrapText="1"/>
    </xf>
    <xf numFmtId="0" fontId="25" fillId="3" borderId="57" xfId="17" applyFont="1" applyFill="1" applyBorder="1" applyAlignment="1" applyProtection="1">
      <alignment horizontal="center" vertical="center" wrapText="1"/>
    </xf>
    <xf numFmtId="0" fontId="25" fillId="3" borderId="0" xfId="17" applyFont="1" applyFill="1" applyBorder="1" applyAlignment="1" applyProtection="1">
      <alignment horizontal="center" vertical="center" wrapText="1"/>
    </xf>
    <xf numFmtId="0" fontId="25" fillId="3" borderId="64" xfId="17" applyFont="1" applyFill="1" applyBorder="1" applyAlignment="1" applyProtection="1">
      <alignment horizontal="center" vertical="center" wrapText="1"/>
    </xf>
    <xf numFmtId="0" fontId="25" fillId="3" borderId="40" xfId="17" applyFont="1" applyFill="1" applyBorder="1" applyAlignment="1" applyProtection="1">
      <alignment horizontal="center" vertical="center" wrapText="1"/>
    </xf>
    <xf numFmtId="0" fontId="25" fillId="3" borderId="37" xfId="17" applyFont="1" applyFill="1" applyBorder="1" applyAlignment="1" applyProtection="1">
      <alignment horizontal="center" vertical="center" wrapText="1"/>
    </xf>
    <xf numFmtId="0" fontId="25" fillId="3" borderId="28" xfId="19" applyFont="1" applyFill="1" applyBorder="1" applyAlignment="1" applyProtection="1">
      <alignment horizontal="left" vertical="center" shrinkToFit="1"/>
    </xf>
    <xf numFmtId="0" fontId="25" fillId="3" borderId="48" xfId="19" applyFont="1" applyFill="1" applyBorder="1" applyAlignment="1" applyProtection="1">
      <alignment horizontal="left" vertical="center" shrinkToFit="1"/>
    </xf>
    <xf numFmtId="0" fontId="25" fillId="3" borderId="34" xfId="19" applyFont="1" applyFill="1" applyBorder="1" applyAlignment="1" applyProtection="1">
      <alignment horizontal="left" vertical="center" shrinkToFit="1"/>
    </xf>
    <xf numFmtId="187" fontId="25" fillId="3" borderId="165" xfId="19" applyNumberFormat="1" applyFont="1" applyFill="1" applyBorder="1" applyAlignment="1" applyProtection="1">
      <alignment horizontal="right" vertical="center" shrinkToFit="1"/>
    </xf>
    <xf numFmtId="187" fontId="25" fillId="3" borderId="30" xfId="19" applyNumberFormat="1" applyFont="1" applyFill="1" applyBorder="1" applyAlignment="1" applyProtection="1">
      <alignment horizontal="right" vertical="center" shrinkToFit="1"/>
    </xf>
    <xf numFmtId="0" fontId="25" fillId="3" borderId="57" xfId="19" applyFont="1" applyFill="1" applyBorder="1" applyAlignment="1" applyProtection="1">
      <alignment horizontal="left" vertical="center" shrinkToFit="1"/>
    </xf>
    <xf numFmtId="0" fontId="25" fillId="3" borderId="0" xfId="19" applyFont="1" applyFill="1" applyBorder="1" applyAlignment="1" applyProtection="1">
      <alignment horizontal="left" vertical="center" shrinkToFit="1"/>
    </xf>
    <xf numFmtId="0" fontId="25" fillId="3" borderId="64" xfId="19" applyFont="1" applyFill="1" applyBorder="1" applyAlignment="1" applyProtection="1">
      <alignment horizontal="left" vertical="center" shrinkToFit="1"/>
    </xf>
    <xf numFmtId="0" fontId="25" fillId="3" borderId="9" xfId="17" applyFont="1" applyFill="1" applyBorder="1" applyAlignment="1" applyProtection="1">
      <alignment horizontal="center" vertical="center" wrapText="1"/>
    </xf>
    <xf numFmtId="0" fontId="25" fillId="3" borderId="7" xfId="17" applyFont="1" applyFill="1" applyBorder="1" applyAlignment="1" applyProtection="1">
      <alignment horizontal="center" vertical="center" wrapText="1"/>
    </xf>
    <xf numFmtId="0" fontId="25" fillId="3" borderId="53" xfId="17" applyFont="1" applyFill="1" applyBorder="1" applyAlignment="1" applyProtection="1">
      <alignment horizontal="center" vertical="center" wrapText="1"/>
    </xf>
    <xf numFmtId="0" fontId="25" fillId="3" borderId="54" xfId="17" applyFont="1" applyFill="1" applyBorder="1" applyAlignment="1" applyProtection="1">
      <alignment horizontal="center" vertical="center" wrapText="1"/>
    </xf>
    <xf numFmtId="0" fontId="25" fillId="3" borderId="73" xfId="17" applyFont="1" applyFill="1" applyBorder="1" applyAlignment="1" applyProtection="1">
      <alignment horizontal="center" vertical="center" wrapText="1"/>
    </xf>
    <xf numFmtId="187" fontId="25" fillId="3" borderId="131" xfId="19" applyNumberFormat="1" applyFont="1" applyFill="1" applyBorder="1" applyAlignment="1" applyProtection="1">
      <alignment horizontal="right" vertical="center" shrinkToFit="1"/>
    </xf>
    <xf numFmtId="187" fontId="25" fillId="3" borderId="166" xfId="19" applyNumberFormat="1" applyFont="1" applyFill="1" applyBorder="1" applyAlignment="1" applyProtection="1">
      <alignment horizontal="right" vertical="center" shrinkToFit="1"/>
    </xf>
    <xf numFmtId="187" fontId="25" fillId="3" borderId="167" xfId="19" applyNumberFormat="1" applyFont="1" applyFill="1" applyBorder="1" applyAlignment="1" applyProtection="1">
      <alignment horizontal="right" vertical="center" shrinkToFit="1"/>
    </xf>
    <xf numFmtId="187" fontId="25" fillId="3" borderId="168" xfId="19" applyNumberFormat="1" applyFont="1" applyFill="1" applyBorder="1" applyAlignment="1" applyProtection="1">
      <alignment horizontal="right" vertical="center" shrinkToFit="1"/>
    </xf>
    <xf numFmtId="0" fontId="25" fillId="3" borderId="89" xfId="17" applyFont="1" applyFill="1" applyBorder="1" applyAlignment="1" applyProtection="1">
      <alignment horizontal="center" vertical="center"/>
    </xf>
    <xf numFmtId="0" fontId="25" fillId="3" borderId="79" xfId="17" applyFont="1" applyFill="1" applyBorder="1" applyAlignment="1" applyProtection="1">
      <alignment horizontal="center" vertical="center"/>
    </xf>
    <xf numFmtId="0" fontId="25" fillId="3" borderId="80" xfId="17" applyFont="1" applyFill="1" applyBorder="1" applyAlignment="1" applyProtection="1">
      <alignment horizontal="center" vertical="center"/>
    </xf>
    <xf numFmtId="0" fontId="25" fillId="3" borderId="78" xfId="17" applyFont="1" applyFill="1" applyBorder="1" applyAlignment="1" applyProtection="1">
      <alignment horizontal="center" vertical="center"/>
    </xf>
    <xf numFmtId="0" fontId="25" fillId="3" borderId="74" xfId="17" applyFont="1" applyFill="1" applyBorder="1" applyAlignment="1" applyProtection="1">
      <alignment vertical="center"/>
    </xf>
    <xf numFmtId="0" fontId="25" fillId="3" borderId="54" xfId="17" applyFont="1" applyFill="1" applyBorder="1" applyAlignment="1" applyProtection="1">
      <alignment vertical="center"/>
    </xf>
    <xf numFmtId="0" fontId="25" fillId="3" borderId="73" xfId="17" applyFont="1" applyFill="1" applyBorder="1" applyAlignment="1" applyProtection="1">
      <alignment vertical="center"/>
    </xf>
    <xf numFmtId="177" fontId="25" fillId="3" borderId="169" xfId="19" applyNumberFormat="1" applyFont="1" applyFill="1" applyBorder="1" applyAlignment="1" applyProtection="1">
      <alignment horizontal="right" vertical="center" shrinkToFit="1"/>
    </xf>
    <xf numFmtId="177" fontId="25" fillId="3" borderId="170" xfId="19" applyNumberFormat="1" applyFont="1" applyFill="1" applyBorder="1" applyAlignment="1" applyProtection="1">
      <alignment horizontal="right" vertical="center" shrinkToFit="1"/>
    </xf>
    <xf numFmtId="187" fontId="25" fillId="3" borderId="170" xfId="19" applyNumberFormat="1" applyFont="1" applyFill="1" applyBorder="1" applyAlignment="1" applyProtection="1">
      <alignment horizontal="right" vertical="center" shrinkToFit="1"/>
    </xf>
    <xf numFmtId="187" fontId="25" fillId="3" borderId="171" xfId="19" applyNumberFormat="1" applyFont="1" applyFill="1" applyBorder="1" applyAlignment="1" applyProtection="1">
      <alignment horizontal="right" vertical="center" shrinkToFit="1"/>
    </xf>
    <xf numFmtId="0" fontId="25" fillId="3" borderId="9" xfId="17" applyFont="1" applyFill="1" applyBorder="1" applyAlignment="1" applyProtection="1">
      <alignment horizontal="left" vertical="center"/>
    </xf>
    <xf numFmtId="0" fontId="25" fillId="3" borderId="48" xfId="17" applyFont="1" applyFill="1" applyBorder="1" applyAlignment="1" applyProtection="1">
      <alignment horizontal="left" vertical="center"/>
    </xf>
    <xf numFmtId="0" fontId="25" fillId="3" borderId="48" xfId="17" applyFont="1" applyFill="1" applyBorder="1" applyAlignment="1" applyProtection="1">
      <alignment horizontal="right" vertical="center"/>
    </xf>
    <xf numFmtId="0" fontId="25" fillId="3" borderId="34" xfId="17" applyFont="1" applyFill="1" applyBorder="1" applyAlignment="1" applyProtection="1">
      <alignment horizontal="right" vertical="center"/>
    </xf>
    <xf numFmtId="177" fontId="25" fillId="3" borderId="28" xfId="18" applyNumberFormat="1" applyFont="1" applyFill="1" applyBorder="1" applyAlignment="1" applyProtection="1">
      <alignment horizontal="right" vertical="center" shrinkToFit="1"/>
    </xf>
    <xf numFmtId="177" fontId="25" fillId="3" borderId="48" xfId="18" applyNumberFormat="1" applyFont="1" applyFill="1" applyBorder="1" applyAlignment="1" applyProtection="1">
      <alignment horizontal="right" vertical="center" shrinkToFit="1"/>
    </xf>
    <xf numFmtId="177" fontId="25" fillId="3" borderId="90" xfId="18" applyNumberFormat="1" applyFont="1" applyFill="1" applyBorder="1" applyAlignment="1" applyProtection="1">
      <alignment horizontal="right" vertical="center" shrinkToFit="1"/>
    </xf>
    <xf numFmtId="177" fontId="25" fillId="3" borderId="92" xfId="18" applyNumberFormat="1" applyFont="1" applyFill="1" applyBorder="1" applyAlignment="1" applyProtection="1">
      <alignment horizontal="right" vertical="center" shrinkToFit="1"/>
    </xf>
    <xf numFmtId="187" fontId="25" fillId="3" borderId="172" xfId="19" applyNumberFormat="1" applyFont="1" applyFill="1" applyBorder="1" applyAlignment="1" applyProtection="1">
      <alignment horizontal="right" vertical="center" shrinkToFit="1"/>
    </xf>
    <xf numFmtId="187" fontId="25" fillId="3" borderId="173" xfId="19" applyNumberFormat="1" applyFont="1" applyFill="1" applyBorder="1" applyAlignment="1" applyProtection="1">
      <alignment horizontal="right" vertical="center" shrinkToFit="1"/>
    </xf>
    <xf numFmtId="187" fontId="25" fillId="3" borderId="174" xfId="19" applyNumberFormat="1" applyFont="1" applyFill="1" applyBorder="1" applyAlignment="1" applyProtection="1">
      <alignment horizontal="right" vertical="center" shrinkToFit="1"/>
    </xf>
    <xf numFmtId="176" fontId="25" fillId="3" borderId="28" xfId="19" applyNumberFormat="1" applyFont="1" applyFill="1" applyBorder="1" applyAlignment="1" applyProtection="1">
      <alignment horizontal="right" vertical="center" shrinkToFit="1"/>
    </xf>
    <xf numFmtId="176" fontId="25" fillId="3" borderId="48" xfId="19" applyNumberFormat="1" applyFont="1" applyFill="1" applyBorder="1" applyAlignment="1" applyProtection="1">
      <alignment horizontal="right" vertical="center" shrinkToFit="1"/>
    </xf>
    <xf numFmtId="176" fontId="25" fillId="3" borderId="34" xfId="19" applyNumberFormat="1" applyFont="1" applyFill="1" applyBorder="1" applyAlignment="1" applyProtection="1">
      <alignment horizontal="right" vertical="center" shrinkToFit="1"/>
    </xf>
    <xf numFmtId="0" fontId="25" fillId="3" borderId="81" xfId="17" applyFont="1" applyFill="1" applyBorder="1" applyAlignment="1" applyProtection="1">
      <alignment horizontal="center" vertical="center"/>
    </xf>
    <xf numFmtId="0" fontId="25" fillId="3" borderId="9" xfId="17" applyFont="1" applyFill="1" applyBorder="1" applyAlignment="1" applyProtection="1">
      <alignment horizontal="center" vertical="center" textRotation="255" wrapText="1"/>
    </xf>
    <xf numFmtId="0" fontId="25" fillId="3" borderId="7" xfId="17" applyFont="1" applyFill="1" applyBorder="1" applyAlignment="1" applyProtection="1">
      <alignment horizontal="center" vertical="center" textRotation="255" wrapText="1"/>
    </xf>
    <xf numFmtId="0" fontId="25" fillId="3" borderId="18" xfId="17" applyFont="1" applyFill="1" applyBorder="1" applyAlignment="1" applyProtection="1">
      <alignment horizontal="center" vertical="center" textRotation="255" wrapText="1"/>
    </xf>
    <xf numFmtId="0" fontId="25" fillId="3" borderId="13" xfId="17" applyFont="1" applyFill="1" applyBorder="1" applyAlignment="1" applyProtection="1">
      <alignment horizontal="left" vertical="center" wrapText="1"/>
    </xf>
    <xf numFmtId="0" fontId="25" fillId="3" borderId="83" xfId="17" applyFont="1" applyFill="1" applyBorder="1" applyAlignment="1" applyProtection="1">
      <alignment horizontal="left" vertical="center"/>
    </xf>
    <xf numFmtId="0" fontId="25" fillId="3" borderId="84" xfId="17" applyFont="1" applyFill="1" applyBorder="1" applyAlignment="1" applyProtection="1">
      <alignment horizontal="left" vertical="center"/>
    </xf>
    <xf numFmtId="187" fontId="25" fillId="3" borderId="130" xfId="19" applyNumberFormat="1" applyFont="1" applyFill="1" applyBorder="1" applyAlignment="1" applyProtection="1">
      <alignment horizontal="right" vertical="center" shrinkToFit="1"/>
    </xf>
    <xf numFmtId="177" fontId="25" fillId="3" borderId="175" xfId="19" applyNumberFormat="1" applyFont="1" applyFill="1" applyBorder="1" applyAlignment="1" applyProtection="1">
      <alignment horizontal="right" vertical="center" shrinkToFit="1"/>
    </xf>
    <xf numFmtId="177" fontId="25" fillId="3" borderId="176" xfId="19" applyNumberFormat="1" applyFont="1" applyFill="1" applyBorder="1" applyAlignment="1" applyProtection="1">
      <alignment horizontal="right" vertical="center" shrinkToFit="1"/>
    </xf>
    <xf numFmtId="0" fontId="25" fillId="3" borderId="7" xfId="17" applyFont="1" applyFill="1" applyBorder="1" applyAlignment="1" applyProtection="1">
      <alignment vertical="center"/>
    </xf>
    <xf numFmtId="176" fontId="25" fillId="3" borderId="57" xfId="19" applyNumberFormat="1" applyFont="1" applyFill="1" applyBorder="1" applyAlignment="1" applyProtection="1">
      <alignment horizontal="right" vertical="center" shrinkToFit="1"/>
    </xf>
    <xf numFmtId="176" fontId="25" fillId="3" borderId="0" xfId="19" applyNumberFormat="1" applyFont="1" applyFill="1" applyBorder="1" applyAlignment="1" applyProtection="1">
      <alignment horizontal="right" vertical="center" shrinkToFit="1"/>
    </xf>
    <xf numFmtId="176" fontId="25" fillId="3" borderId="64" xfId="19" applyNumberFormat="1" applyFont="1" applyFill="1" applyBorder="1" applyAlignment="1" applyProtection="1">
      <alignment horizontal="right" vertical="center" shrinkToFit="1"/>
    </xf>
    <xf numFmtId="176" fontId="25" fillId="3" borderId="0" xfId="19" applyNumberFormat="1" applyFont="1" applyFill="1" applyAlignment="1" applyProtection="1">
      <alignment horizontal="right" vertical="center" shrinkToFit="1"/>
    </xf>
    <xf numFmtId="176" fontId="25" fillId="3" borderId="56" xfId="19" applyNumberFormat="1" applyFont="1" applyFill="1" applyBorder="1" applyAlignment="1" applyProtection="1">
      <alignment horizontal="right" vertical="center" shrinkToFit="1"/>
    </xf>
    <xf numFmtId="0" fontId="25" fillId="3" borderId="0" xfId="17" applyFont="1" applyFill="1" applyBorder="1" applyAlignment="1" applyProtection="1">
      <alignment horizontal="right" vertical="center" wrapText="1"/>
    </xf>
    <xf numFmtId="0" fontId="25" fillId="3" borderId="0" xfId="17" applyFont="1" applyFill="1" applyBorder="1" applyAlignment="1" applyProtection="1">
      <alignment horizontal="right" vertical="center"/>
    </xf>
    <xf numFmtId="0" fontId="25" fillId="3" borderId="64" xfId="17" applyFont="1" applyFill="1" applyBorder="1" applyAlignment="1" applyProtection="1">
      <alignment horizontal="right" vertical="center"/>
    </xf>
    <xf numFmtId="187" fontId="25" fillId="3" borderId="177" xfId="19" applyNumberFormat="1" applyFont="1" applyFill="1" applyBorder="1" applyAlignment="1" applyProtection="1">
      <alignment horizontal="right" vertical="center" shrinkToFit="1"/>
    </xf>
    <xf numFmtId="187" fontId="25" fillId="3" borderId="178" xfId="19" applyNumberFormat="1" applyFont="1" applyFill="1" applyBorder="1" applyAlignment="1" applyProtection="1">
      <alignment horizontal="right" vertical="center" shrinkToFit="1"/>
    </xf>
    <xf numFmtId="187" fontId="25" fillId="3" borderId="179" xfId="19" applyNumberFormat="1" applyFont="1" applyFill="1" applyBorder="1" applyAlignment="1" applyProtection="1">
      <alignment horizontal="right" vertical="center" shrinkToFit="1"/>
    </xf>
    <xf numFmtId="176" fontId="25" fillId="3" borderId="76" xfId="19" applyNumberFormat="1" applyFont="1" applyFill="1" applyBorder="1" applyAlignment="1" applyProtection="1">
      <alignment horizontal="right" vertical="center" shrinkToFit="1"/>
    </xf>
    <xf numFmtId="0" fontId="25" fillId="3" borderId="54" xfId="17" applyFont="1" applyFill="1" applyBorder="1" applyAlignment="1" applyProtection="1">
      <alignment horizontal="center" vertical="center"/>
    </xf>
    <xf numFmtId="0" fontId="25" fillId="3" borderId="73" xfId="17" applyFont="1" applyFill="1" applyBorder="1" applyAlignment="1" applyProtection="1">
      <alignment horizontal="center" vertical="center"/>
    </xf>
    <xf numFmtId="187" fontId="25" fillId="3" borderId="132" xfId="19" applyNumberFormat="1" applyFont="1" applyFill="1" applyBorder="1" applyAlignment="1" applyProtection="1">
      <alignment horizontal="right" vertical="center" shrinkToFit="1"/>
    </xf>
    <xf numFmtId="187" fontId="25" fillId="3" borderId="83" xfId="19" applyNumberFormat="1" applyFont="1" applyFill="1" applyBorder="1" applyAlignment="1" applyProtection="1">
      <alignment horizontal="right" vertical="center" shrinkToFit="1"/>
    </xf>
    <xf numFmtId="187" fontId="25" fillId="3" borderId="180" xfId="19" applyNumberFormat="1" applyFont="1" applyFill="1" applyBorder="1" applyAlignment="1" applyProtection="1">
      <alignment horizontal="right" vertical="center" shrinkToFit="1"/>
    </xf>
    <xf numFmtId="187" fontId="25" fillId="3" borderId="181" xfId="19" applyNumberFormat="1" applyFont="1" applyFill="1" applyBorder="1" applyAlignment="1" applyProtection="1">
      <alignment horizontal="right" vertical="center" shrinkToFit="1"/>
    </xf>
    <xf numFmtId="0" fontId="25" fillId="3" borderId="53" xfId="17" applyFont="1" applyFill="1" applyBorder="1" applyAlignment="1" applyProtection="1">
      <alignment vertical="center"/>
    </xf>
    <xf numFmtId="188" fontId="25" fillId="3" borderId="74" xfId="19" applyNumberFormat="1" applyFont="1" applyFill="1" applyBorder="1" applyAlignment="1" applyProtection="1">
      <alignment horizontal="right" vertical="center" shrinkToFit="1"/>
    </xf>
    <xf numFmtId="188" fontId="25" fillId="3" borderId="54" xfId="19" applyNumberFormat="1" applyFont="1" applyFill="1" applyBorder="1" applyAlignment="1" applyProtection="1">
      <alignment horizontal="right" vertical="center" shrinkToFit="1"/>
    </xf>
    <xf numFmtId="188" fontId="25" fillId="3" borderId="73" xfId="19" applyNumberFormat="1" applyFont="1" applyFill="1" applyBorder="1" applyAlignment="1" applyProtection="1">
      <alignment horizontal="right" vertical="center" shrinkToFit="1"/>
    </xf>
    <xf numFmtId="188" fontId="25" fillId="3" borderId="182" xfId="19" applyNumberFormat="1" applyFont="1" applyFill="1" applyBorder="1" applyAlignment="1" applyProtection="1">
      <alignment horizontal="right" vertical="center" shrinkToFit="1"/>
    </xf>
    <xf numFmtId="188" fontId="25" fillId="3" borderId="183" xfId="19" applyNumberFormat="1" applyFont="1" applyFill="1" applyBorder="1" applyAlignment="1" applyProtection="1">
      <alignment horizontal="right" vertical="center" shrinkToFit="1"/>
    </xf>
    <xf numFmtId="188" fontId="25" fillId="3" borderId="184" xfId="19" applyNumberFormat="1" applyFont="1" applyFill="1" applyBorder="1" applyAlignment="1" applyProtection="1">
      <alignment horizontal="right" vertical="center" shrinkToFit="1"/>
    </xf>
    <xf numFmtId="0" fontId="25" fillId="3" borderId="9" xfId="17" applyFont="1" applyFill="1" applyBorder="1" applyAlignment="1" applyProtection="1">
      <alignment horizontal="left" vertical="center" wrapText="1"/>
    </xf>
    <xf numFmtId="0" fontId="25" fillId="3" borderId="48" xfId="17" applyFont="1" applyFill="1" applyBorder="1" applyAlignment="1" applyProtection="1">
      <alignment horizontal="left" vertical="center" wrapText="1"/>
    </xf>
    <xf numFmtId="0" fontId="25" fillId="3" borderId="53" xfId="17" applyFont="1" applyFill="1" applyBorder="1" applyAlignment="1" applyProtection="1">
      <alignment horizontal="left" vertical="center" wrapText="1"/>
    </xf>
    <xf numFmtId="0" fontId="25" fillId="3" borderId="54" xfId="17" applyFont="1" applyFill="1" applyBorder="1" applyAlignment="1" applyProtection="1">
      <alignment horizontal="left" vertical="center" wrapText="1"/>
    </xf>
    <xf numFmtId="0" fontId="25" fillId="3" borderId="48" xfId="17" applyFont="1" applyFill="1" applyBorder="1" applyAlignment="1" applyProtection="1">
      <alignment horizontal="center" vertical="center"/>
    </xf>
    <xf numFmtId="0" fontId="25" fillId="3" borderId="34" xfId="17" applyFont="1" applyFill="1" applyBorder="1" applyAlignment="1" applyProtection="1">
      <alignment horizontal="center" vertical="center"/>
    </xf>
    <xf numFmtId="187" fontId="25" fillId="3" borderId="27" xfId="19" applyNumberFormat="1" applyFont="1" applyFill="1" applyBorder="1" applyAlignment="1" applyProtection="1">
      <alignment horizontal="right" vertical="center" shrinkToFit="1"/>
    </xf>
    <xf numFmtId="187" fontId="25" fillId="3" borderId="35" xfId="19" applyNumberFormat="1" applyFont="1" applyFill="1" applyBorder="1" applyAlignment="1" applyProtection="1">
      <alignment horizontal="right" vertical="center" shrinkToFit="1"/>
    </xf>
    <xf numFmtId="187" fontId="25" fillId="3" borderId="158" xfId="19" applyNumberFormat="1" applyFont="1" applyFill="1" applyBorder="1" applyAlignment="1" applyProtection="1">
      <alignment horizontal="right" vertical="center" shrinkToFit="1"/>
    </xf>
    <xf numFmtId="187" fontId="25" fillId="3" borderId="159" xfId="19" applyNumberFormat="1" applyFont="1" applyFill="1" applyBorder="1" applyAlignment="1" applyProtection="1">
      <alignment horizontal="right" vertical="center" shrinkToFit="1"/>
    </xf>
    <xf numFmtId="187" fontId="25" fillId="3" borderId="162" xfId="19" applyNumberFormat="1" applyFont="1" applyFill="1" applyBorder="1" applyAlignment="1" applyProtection="1">
      <alignment horizontal="right" vertical="center" shrinkToFit="1"/>
    </xf>
    <xf numFmtId="188" fontId="25" fillId="3" borderId="57" xfId="19" applyNumberFormat="1" applyFont="1" applyFill="1" applyBorder="1" applyAlignment="1" applyProtection="1">
      <alignment horizontal="right" vertical="center" shrinkToFit="1"/>
    </xf>
    <xf numFmtId="188" fontId="25" fillId="3" borderId="0" xfId="19" applyNumberFormat="1" applyFont="1" applyFill="1" applyBorder="1" applyAlignment="1" applyProtection="1">
      <alignment horizontal="right" vertical="center" shrinkToFit="1"/>
    </xf>
    <xf numFmtId="188" fontId="25" fillId="3" borderId="64" xfId="19" applyNumberFormat="1" applyFont="1" applyFill="1" applyBorder="1" applyAlignment="1" applyProtection="1">
      <alignment horizontal="right" vertical="center" shrinkToFit="1"/>
    </xf>
    <xf numFmtId="188" fontId="25" fillId="3" borderId="0" xfId="19" applyNumberFormat="1" applyFont="1" applyFill="1" applyAlignment="1" applyProtection="1">
      <alignment horizontal="right" vertical="center" shrinkToFit="1"/>
    </xf>
    <xf numFmtId="188" fontId="25" fillId="3" borderId="56" xfId="19" applyNumberFormat="1" applyFont="1" applyFill="1" applyBorder="1" applyAlignment="1" applyProtection="1">
      <alignment horizontal="right" vertical="center" shrinkToFit="1"/>
    </xf>
    <xf numFmtId="0" fontId="27" fillId="3" borderId="18" xfId="17" applyFont="1" applyFill="1" applyBorder="1" applyAlignment="1" applyProtection="1">
      <alignment horizontal="left" vertical="center"/>
    </xf>
    <xf numFmtId="0" fontId="25" fillId="3" borderId="40" xfId="17" applyFont="1" applyFill="1" applyBorder="1" applyAlignment="1" applyProtection="1">
      <alignment horizontal="left" vertical="center"/>
    </xf>
    <xf numFmtId="0" fontId="25" fillId="3" borderId="40" xfId="17" applyFont="1" applyFill="1" applyBorder="1" applyAlignment="1" applyProtection="1">
      <alignment horizontal="right" vertical="center" wrapText="1"/>
    </xf>
    <xf numFmtId="0" fontId="25" fillId="3" borderId="40" xfId="17" applyFont="1" applyFill="1" applyBorder="1" applyAlignment="1" applyProtection="1">
      <alignment horizontal="right" vertical="center"/>
    </xf>
    <xf numFmtId="0" fontId="25" fillId="3" borderId="37" xfId="17" applyFont="1" applyFill="1" applyBorder="1" applyAlignment="1" applyProtection="1">
      <alignment horizontal="right" vertical="center"/>
    </xf>
    <xf numFmtId="187" fontId="25" fillId="3" borderId="185" xfId="19" applyNumberFormat="1" applyFont="1" applyFill="1" applyBorder="1" applyAlignment="1" applyProtection="1">
      <alignment horizontal="right" vertical="center" shrinkToFit="1"/>
    </xf>
    <xf numFmtId="187" fontId="25" fillId="3" borderId="186" xfId="19" applyNumberFormat="1" applyFont="1" applyFill="1" applyBorder="1" applyAlignment="1" applyProtection="1">
      <alignment horizontal="right" vertical="center" shrinkToFit="1"/>
    </xf>
    <xf numFmtId="187" fontId="25" fillId="3" borderId="187" xfId="19" applyNumberFormat="1" applyFont="1" applyFill="1" applyBorder="1" applyAlignment="1" applyProtection="1">
      <alignment horizontal="right" vertical="center" shrinkToFit="1"/>
    </xf>
    <xf numFmtId="178" fontId="12" fillId="0" borderId="27" xfId="21" applyNumberFormat="1" applyFont="1" applyFill="1" applyBorder="1" applyAlignment="1">
      <alignment vertical="center"/>
    </xf>
    <xf numFmtId="178" fontId="12" fillId="0" borderId="35" xfId="21" applyNumberFormat="1" applyFont="1" applyFill="1" applyBorder="1" applyAlignment="1">
      <alignment vertical="center"/>
    </xf>
    <xf numFmtId="178" fontId="12" fillId="0" borderId="36" xfId="21" applyNumberFormat="1" applyFont="1" applyFill="1" applyBorder="1" applyAlignment="1">
      <alignment vertical="center"/>
    </xf>
    <xf numFmtId="0" fontId="2" fillId="3" borderId="24" xfId="21" applyFont="1" applyFill="1" applyBorder="1" applyAlignment="1">
      <alignment horizontal="center" vertical="center" wrapText="1"/>
    </xf>
    <xf numFmtId="0" fontId="2" fillId="3" borderId="24" xfId="21" applyFont="1" applyFill="1" applyBorder="1" applyAlignment="1">
      <alignment horizontal="center" vertical="center"/>
    </xf>
    <xf numFmtId="179" fontId="4" fillId="3" borderId="27" xfId="22" applyNumberFormat="1" applyFont="1" applyFill="1" applyBorder="1" applyAlignment="1">
      <alignment horizontal="left" vertical="center" wrapText="1"/>
    </xf>
    <xf numFmtId="179" fontId="4" fillId="3" borderId="35" xfId="22" applyNumberFormat="1" applyFont="1" applyFill="1" applyBorder="1" applyAlignment="1">
      <alignment horizontal="left" vertical="center" wrapText="1"/>
    </xf>
    <xf numFmtId="179" fontId="4" fillId="3" borderId="36" xfId="22" applyNumberFormat="1" applyFont="1" applyFill="1" applyBorder="1" applyAlignment="1">
      <alignment horizontal="left" vertical="center" wrapText="1"/>
    </xf>
    <xf numFmtId="0" fontId="4" fillId="3" borderId="27" xfId="22" applyFont="1" applyFill="1" applyBorder="1" applyAlignment="1">
      <alignment horizontal="left" vertical="center"/>
    </xf>
    <xf numFmtId="0" fontId="4" fillId="3" borderId="35" xfId="22" applyFont="1" applyFill="1" applyBorder="1" applyAlignment="1">
      <alignment horizontal="left" vertical="center"/>
    </xf>
    <xf numFmtId="0" fontId="4" fillId="3" borderId="36" xfId="22" applyFont="1" applyFill="1" applyBorder="1" applyAlignment="1">
      <alignment horizontal="left" vertical="center"/>
    </xf>
    <xf numFmtId="178" fontId="12" fillId="0" borderId="11" xfId="23" applyNumberFormat="1" applyFont="1" applyBorder="1" applyAlignment="1">
      <alignment horizontal="center" vertical="center" wrapText="1"/>
    </xf>
    <xf numFmtId="178" fontId="12" fillId="0" borderId="30" xfId="23" applyNumberFormat="1" applyFont="1" applyBorder="1" applyAlignment="1">
      <alignment horizontal="center" vertical="center" wrapText="1"/>
    </xf>
    <xf numFmtId="178" fontId="12" fillId="0" borderId="27" xfId="23" applyNumberFormat="1" applyFont="1" applyBorder="1" applyAlignment="1">
      <alignment horizontal="center" vertical="center"/>
    </xf>
    <xf numFmtId="178" fontId="12" fillId="0" borderId="35" xfId="23" applyNumberFormat="1" applyFont="1" applyBorder="1" applyAlignment="1">
      <alignment horizontal="center" vertical="center"/>
    </xf>
    <xf numFmtId="178" fontId="12" fillId="0" borderId="36" xfId="23" applyNumberFormat="1" applyFont="1" applyBorder="1" applyAlignment="1">
      <alignment horizontal="center" vertical="center"/>
    </xf>
    <xf numFmtId="178" fontId="4" fillId="3" borderId="27" xfId="21" applyNumberFormat="1" applyFont="1" applyFill="1" applyBorder="1" applyAlignment="1">
      <alignment vertical="center" wrapText="1"/>
    </xf>
    <xf numFmtId="178" fontId="4" fillId="3" borderId="35" xfId="21" applyNumberFormat="1" applyFont="1" applyFill="1" applyBorder="1" applyAlignment="1">
      <alignment vertical="center" wrapText="1"/>
    </xf>
    <xf numFmtId="178" fontId="4" fillId="3" borderId="36" xfId="21" applyNumberFormat="1" applyFont="1" applyFill="1" applyBorder="1" applyAlignment="1">
      <alignment vertical="center" wrapText="1"/>
    </xf>
    <xf numFmtId="178" fontId="4" fillId="0" borderId="27" xfId="21" applyNumberFormat="1" applyFont="1" applyFill="1" applyBorder="1" applyAlignment="1">
      <alignment vertical="center" wrapText="1"/>
    </xf>
    <xf numFmtId="178" fontId="4" fillId="0" borderId="35" xfId="21" applyNumberFormat="1" applyFont="1" applyFill="1" applyBorder="1" applyAlignment="1">
      <alignment vertical="center" wrapText="1"/>
    </xf>
    <xf numFmtId="178" fontId="4" fillId="0" borderId="36" xfId="21" applyNumberFormat="1" applyFont="1" applyFill="1" applyBorder="1" applyAlignment="1">
      <alignment vertical="center" wrapText="1"/>
    </xf>
    <xf numFmtId="0" fontId="4" fillId="3" borderId="27" xfId="21" applyFont="1" applyFill="1" applyBorder="1" applyAlignment="1">
      <alignment vertical="center"/>
    </xf>
    <xf numFmtId="0" fontId="4" fillId="3" borderId="35" xfId="21" applyFont="1" applyFill="1" applyBorder="1" applyAlignment="1">
      <alignment vertical="center"/>
    </xf>
    <xf numFmtId="0" fontId="4" fillId="3" borderId="36" xfId="21" applyFont="1" applyFill="1" applyBorder="1" applyAlignment="1">
      <alignment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6" xfId="6" applyFont="1" applyFill="1" applyBorder="1" applyAlignment="1" applyProtection="1">
      <alignment horizontal="left" vertical="center"/>
    </xf>
    <xf numFmtId="0" fontId="6" fillId="0" borderId="83" xfId="6" applyFont="1" applyFill="1" applyBorder="1" applyAlignment="1" applyProtection="1">
      <alignment horizontal="left" vertical="center"/>
    </xf>
    <xf numFmtId="0" fontId="6" fillId="0" borderId="85" xfId="6" applyFont="1" applyFill="1" applyBorder="1" applyAlignment="1" applyProtection="1">
      <alignment horizontal="left" vertical="center"/>
    </xf>
    <xf numFmtId="0" fontId="7" fillId="0" borderId="35" xfId="7" applyFont="1" applyFill="1" applyBorder="1" applyAlignment="1">
      <alignment horizontal="left" vertical="center" wrapText="1"/>
    </xf>
    <xf numFmtId="0" fontId="7" fillId="0" borderId="35" xfId="7" applyFont="1" applyBorder="1" applyAlignment="1">
      <alignment horizontal="left" vertical="center" wrapText="1"/>
    </xf>
    <xf numFmtId="0" fontId="7" fillId="0" borderId="82" xfId="7" applyFont="1" applyBorder="1" applyAlignment="1">
      <alignment horizontal="left" vertical="center" wrapText="1"/>
    </xf>
    <xf numFmtId="0" fontId="7" fillId="0" borderId="83" xfId="7" applyFont="1" applyFill="1" applyBorder="1" applyAlignment="1">
      <alignment horizontal="left" vertical="center" wrapText="1"/>
    </xf>
    <xf numFmtId="0" fontId="7" fillId="0" borderId="83" xfId="7" applyFont="1" applyBorder="1" applyAlignment="1">
      <alignment horizontal="left" vertical="center" wrapText="1"/>
    </xf>
    <xf numFmtId="0" fontId="7" fillId="0" borderId="85" xfId="7" applyFont="1" applyBorder="1" applyAlignment="1">
      <alignment horizontal="left" vertical="center" wrapText="1"/>
    </xf>
    <xf numFmtId="0" fontId="7" fillId="0" borderId="79" xfId="7" applyFont="1" applyFill="1" applyBorder="1" applyAlignment="1">
      <alignment horizontal="left" vertical="center" wrapText="1"/>
    </xf>
    <xf numFmtId="0" fontId="7" fillId="0" borderId="81" xfId="7" applyFont="1" applyFill="1" applyBorder="1" applyAlignment="1">
      <alignment horizontal="left" vertical="center" wrapText="1"/>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35" xfId="8" applyFont="1" applyFill="1" applyBorder="1" applyAlignment="1">
      <alignment vertical="center"/>
    </xf>
    <xf numFmtId="0" fontId="7" fillId="0" borderId="82" xfId="8" applyFont="1" applyFill="1" applyBorder="1" applyAlignment="1">
      <alignment vertical="center"/>
    </xf>
    <xf numFmtId="0" fontId="7" fillId="0" borderId="13" xfId="8" applyFont="1" applyFill="1" applyBorder="1" applyAlignment="1">
      <alignment vertical="center"/>
    </xf>
    <xf numFmtId="0" fontId="7" fillId="0" borderId="84" xfId="8" applyFont="1" applyFill="1" applyBorder="1" applyAlignment="1">
      <alignment vertical="center"/>
    </xf>
    <xf numFmtId="0" fontId="7" fillId="0" borderId="83" xfId="8" applyFont="1" applyFill="1" applyBorder="1" applyAlignment="1">
      <alignment vertical="center"/>
    </xf>
    <xf numFmtId="0" fontId="7" fillId="0" borderId="85" xfId="8" applyFont="1" applyFill="1" applyBorder="1" applyAlignment="1">
      <alignment vertical="center"/>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9" xfId="8" applyFont="1" applyFill="1" applyBorder="1" applyAlignment="1">
      <alignment vertical="center"/>
    </xf>
    <xf numFmtId="0" fontId="7" fillId="0" borderId="81" xfId="8" applyFont="1" applyFill="1" applyBorder="1" applyAlignment="1">
      <alignment vertical="center"/>
    </xf>
    <xf numFmtId="0" fontId="7" fillId="0" borderId="49" xfId="9" applyFont="1" applyFill="1" applyBorder="1" applyAlignment="1">
      <alignment vertical="center" wrapText="1"/>
    </xf>
    <xf numFmtId="0" fontId="7" fillId="0" borderId="17" xfId="9" applyFont="1" applyFill="1" applyBorder="1" applyAlignment="1">
      <alignment vertical="center" wrapText="1"/>
    </xf>
    <xf numFmtId="0" fontId="7" fillId="0" borderId="7" xfId="9" applyFont="1" applyFill="1" applyBorder="1" applyAlignment="1">
      <alignment vertical="center" wrapText="1"/>
    </xf>
    <xf numFmtId="0" fontId="7" fillId="0" borderId="64" xfId="9" applyFont="1" applyFill="1" applyBorder="1" applyAlignment="1">
      <alignment vertical="center" wrapText="1"/>
    </xf>
    <xf numFmtId="0" fontId="7" fillId="0" borderId="18" xfId="9" applyFont="1" applyFill="1" applyBorder="1" applyAlignment="1">
      <alignment vertical="center" wrapText="1"/>
    </xf>
    <xf numFmtId="0" fontId="7" fillId="0" borderId="37" xfId="9" applyFont="1" applyFill="1" applyBorder="1" applyAlignment="1">
      <alignment vertical="center" wrapText="1"/>
    </xf>
    <xf numFmtId="0" fontId="7" fillId="0" borderId="79" xfId="9" applyFont="1" applyFill="1" applyBorder="1" applyAlignment="1">
      <alignment horizontal="left" vertical="center"/>
    </xf>
    <xf numFmtId="0" fontId="7" fillId="0" borderId="81" xfId="9" applyFont="1" applyFill="1" applyBorder="1" applyAlignment="1">
      <alignment horizontal="left" vertical="center"/>
    </xf>
    <xf numFmtId="0" fontId="7" fillId="0" borderId="35" xfId="9" applyFont="1" applyFill="1" applyBorder="1" applyAlignment="1">
      <alignment horizontal="left" vertical="center"/>
    </xf>
    <xf numFmtId="0" fontId="7" fillId="0" borderId="82" xfId="9" applyFont="1" applyFill="1" applyBorder="1" applyAlignment="1">
      <alignment horizontal="left" vertical="center"/>
    </xf>
    <xf numFmtId="0" fontId="7" fillId="0" borderId="27" xfId="9" applyFont="1" applyFill="1" applyBorder="1" applyAlignment="1">
      <alignment horizontal="center" vertical="center" shrinkToFit="1"/>
    </xf>
    <xf numFmtId="0" fontId="7" fillId="0" borderId="35" xfId="9" applyFont="1" applyFill="1" applyBorder="1" applyAlignment="1">
      <alignment horizontal="center" vertical="center" shrinkToFit="1"/>
    </xf>
    <xf numFmtId="0" fontId="7" fillId="0" borderId="82" xfId="9" applyFont="1" applyFill="1" applyBorder="1" applyAlignment="1">
      <alignment horizontal="center" vertical="center" shrinkToFit="1"/>
    </xf>
    <xf numFmtId="0" fontId="7" fillId="0" borderId="9" xfId="9" applyFont="1" applyFill="1" applyBorder="1" applyAlignment="1">
      <alignment vertical="center" wrapText="1"/>
    </xf>
    <xf numFmtId="0" fontId="7" fillId="0" borderId="34" xfId="9" applyFont="1" applyFill="1" applyBorder="1" applyAlignment="1">
      <alignment vertical="center" wrapText="1"/>
    </xf>
    <xf numFmtId="0" fontId="7" fillId="0" borderId="13" xfId="9" applyFont="1" applyFill="1" applyBorder="1" applyAlignment="1">
      <alignment vertical="center"/>
    </xf>
    <xf numFmtId="0" fontId="7" fillId="0" borderId="84" xfId="9" applyFont="1" applyFill="1" applyBorder="1" applyAlignment="1">
      <alignment vertical="center"/>
    </xf>
    <xf numFmtId="0" fontId="7" fillId="0" borderId="83" xfId="9" applyFont="1" applyFill="1" applyBorder="1" applyAlignment="1">
      <alignment horizontal="left" vertical="center"/>
    </xf>
    <xf numFmtId="0" fontId="7" fillId="0" borderId="85" xfId="9" applyFont="1" applyFill="1" applyBorder="1" applyAlignment="1">
      <alignment horizontal="left" vertical="center"/>
    </xf>
    <xf numFmtId="0" fontId="8" fillId="0" borderId="27" xfId="6" applyFont="1" applyFill="1" applyBorder="1" applyAlignment="1" applyProtection="1">
      <alignment horizontal="left" vertical="center" wrapText="1"/>
      <protection locked="0"/>
    </xf>
    <xf numFmtId="0" fontId="8" fillId="0" borderId="35" xfId="6" applyFont="1" applyFill="1" applyBorder="1" applyAlignment="1" applyProtection="1">
      <alignment horizontal="left" vertical="center" wrapText="1"/>
      <protection locked="0"/>
    </xf>
    <xf numFmtId="0" fontId="8" fillId="0" borderId="82" xfId="6" applyFont="1" applyFill="1" applyBorder="1" applyAlignment="1" applyProtection="1">
      <alignment horizontal="left" vertical="center" wrapText="1"/>
      <protection locked="0"/>
    </xf>
    <xf numFmtId="0" fontId="8" fillId="0" borderId="29" xfId="6" applyFont="1" applyFill="1" applyBorder="1" applyAlignment="1" applyProtection="1">
      <alignment horizontal="left" vertical="center" wrapText="1"/>
      <protection locked="0"/>
    </xf>
    <xf numFmtId="0" fontId="8" fillId="0" borderId="83" xfId="6" applyFont="1" applyFill="1" applyBorder="1" applyAlignment="1" applyProtection="1">
      <alignment horizontal="left" vertical="center" wrapText="1"/>
      <protection locked="0"/>
    </xf>
    <xf numFmtId="0" fontId="8" fillId="0" borderId="85" xfId="6" applyFont="1" applyFill="1" applyBorder="1" applyAlignment="1" applyProtection="1">
      <alignment horizontal="left" vertical="center" wrapText="1"/>
      <protection locked="0"/>
    </xf>
    <xf numFmtId="0" fontId="8" fillId="0" borderId="2" xfId="6" applyFont="1" applyFill="1" applyBorder="1" applyAlignment="1" applyProtection="1">
      <alignment horizontal="left" vertical="center"/>
    </xf>
    <xf numFmtId="0" fontId="8" fillId="0" borderId="3" xfId="6" applyFont="1" applyFill="1" applyBorder="1" applyAlignment="1" applyProtection="1">
      <alignment horizontal="left" vertical="center"/>
    </xf>
    <xf numFmtId="0" fontId="8" fillId="0" borderId="50" xfId="6" applyFont="1" applyFill="1" applyBorder="1" applyAlignment="1" applyProtection="1">
      <alignment horizontal="left" vertical="center" wrapText="1"/>
    </xf>
    <xf numFmtId="0" fontId="8" fillId="0" borderId="51" xfId="6" applyFont="1" applyFill="1" applyBorder="1" applyAlignment="1" applyProtection="1">
      <alignment horizontal="left" vertical="center" wrapText="1"/>
    </xf>
    <xf numFmtId="0" fontId="8" fillId="0" borderId="48" xfId="6" applyFont="1" applyFill="1" applyBorder="1" applyAlignment="1" applyProtection="1">
      <alignment horizontal="left" vertical="center"/>
    </xf>
    <xf numFmtId="0" fontId="8" fillId="0" borderId="76" xfId="6" applyFont="1" applyFill="1" applyBorder="1" applyAlignment="1" applyProtection="1">
      <alignment horizontal="left" vertical="center"/>
    </xf>
    <xf numFmtId="0" fontId="8" fillId="0" borderId="35" xfId="6" applyFont="1" applyFill="1" applyBorder="1" applyAlignment="1" applyProtection="1">
      <alignment horizontal="left" vertical="center"/>
    </xf>
    <xf numFmtId="0" fontId="8" fillId="0" borderId="82" xfId="6" applyFont="1" applyFill="1" applyBorder="1" applyAlignment="1" applyProtection="1">
      <alignment horizontal="left" vertical="center"/>
    </xf>
    <xf numFmtId="187" fontId="30" fillId="7" borderId="24" xfId="22" applyNumberFormat="1" applyFont="1" applyFill="1" applyBorder="1" applyAlignment="1">
      <alignment horizontal="center" vertical="center"/>
    </xf>
    <xf numFmtId="178" fontId="11" fillId="0" borderId="0" xfId="21" applyNumberFormat="1" applyAlignment="1">
      <alignment horizontal="center" vertical="center"/>
    </xf>
    <xf numFmtId="187" fontId="30" fillId="0" borderId="0" xfId="21" applyNumberFormat="1" applyFont="1" applyAlignment="1">
      <alignment horizontal="center" vertical="center"/>
    </xf>
    <xf numFmtId="179" fontId="30" fillId="7" borderId="24" xfId="22" applyNumberFormat="1" applyFont="1" applyFill="1" applyBorder="1" applyAlignment="1">
      <alignment horizontal="center" vertical="center" wrapText="1"/>
    </xf>
    <xf numFmtId="187" fontId="30" fillId="7" borderId="0" xfId="22" applyNumberFormat="1" applyFont="1" applyFill="1" applyAlignment="1">
      <alignment horizontal="center" vertical="center" wrapText="1"/>
    </xf>
    <xf numFmtId="0" fontId="30" fillId="0" borderId="24" xfId="21" applyFont="1" applyBorder="1" applyAlignment="1">
      <alignment horizontal="center" vertical="center"/>
    </xf>
    <xf numFmtId="0" fontId="30" fillId="0" borderId="0" xfId="21" applyFont="1" applyAlignment="1">
      <alignment horizontal="center" vertical="center"/>
    </xf>
    <xf numFmtId="187" fontId="30" fillId="7" borderId="0" xfId="22" applyNumberFormat="1" applyFont="1" applyFill="1" applyAlignment="1">
      <alignment horizontal="center" vertical="center"/>
    </xf>
    <xf numFmtId="179" fontId="30" fillId="7" borderId="0" xfId="22" applyNumberFormat="1" applyFont="1" applyFill="1" applyAlignment="1">
      <alignment horizontal="center" vertical="center" wrapText="1"/>
    </xf>
    <xf numFmtId="0" fontId="30" fillId="0" borderId="27" xfId="21" applyFont="1" applyBorder="1" applyAlignment="1">
      <alignment horizontal="center" vertical="center"/>
    </xf>
    <xf numFmtId="0" fontId="30" fillId="0" borderId="35" xfId="21" applyFont="1" applyBorder="1" applyAlignment="1">
      <alignment horizontal="center" vertical="center"/>
    </xf>
    <xf numFmtId="0" fontId="30" fillId="0" borderId="36" xfId="21" applyFont="1" applyBorder="1" applyAlignment="1">
      <alignment horizontal="center" vertical="center"/>
    </xf>
    <xf numFmtId="187" fontId="30" fillId="7" borderId="188" xfId="22" applyNumberFormat="1" applyFont="1" applyFill="1" applyBorder="1" applyAlignment="1">
      <alignment horizontal="center" vertical="center"/>
    </xf>
    <xf numFmtId="0" fontId="30" fillId="0" borderId="28" xfId="21" applyFont="1" applyBorder="1" applyAlignment="1" applyProtection="1">
      <alignment horizontal="left" vertical="top" wrapText="1"/>
      <protection locked="0"/>
    </xf>
    <xf numFmtId="0" fontId="30" fillId="0" borderId="48" xfId="21" applyFont="1" applyBorder="1" applyAlignment="1" applyProtection="1">
      <alignment horizontal="left" vertical="top" wrapText="1"/>
      <protection locked="0"/>
    </xf>
    <xf numFmtId="0" fontId="30" fillId="0" borderId="34" xfId="21" applyFont="1" applyBorder="1" applyAlignment="1" applyProtection="1">
      <alignment horizontal="left" vertical="top" wrapText="1"/>
      <protection locked="0"/>
    </xf>
    <xf numFmtId="0" fontId="30" fillId="0" borderId="57" xfId="21" applyFont="1" applyBorder="1" applyAlignment="1" applyProtection="1">
      <alignment horizontal="left" vertical="top" wrapText="1"/>
      <protection locked="0"/>
    </xf>
    <xf numFmtId="0" fontId="30" fillId="0" borderId="0" xfId="21" applyFont="1" applyAlignment="1" applyProtection="1">
      <alignment horizontal="left" vertical="top" wrapText="1"/>
      <protection locked="0"/>
    </xf>
    <xf numFmtId="0" fontId="30" fillId="0" borderId="64" xfId="21" applyFont="1" applyBorder="1" applyAlignment="1" applyProtection="1">
      <alignment horizontal="left" vertical="top" wrapText="1"/>
      <protection locked="0"/>
    </xf>
    <xf numFmtId="0" fontId="30" fillId="0" borderId="26" xfId="21" applyFont="1" applyBorder="1" applyAlignment="1" applyProtection="1">
      <alignment horizontal="left" vertical="top" wrapText="1"/>
      <protection locked="0"/>
    </xf>
    <xf numFmtId="0" fontId="30" fillId="0" borderId="40" xfId="21" applyFont="1" applyBorder="1" applyAlignment="1" applyProtection="1">
      <alignment horizontal="left" vertical="top" wrapText="1"/>
      <protection locked="0"/>
    </xf>
    <xf numFmtId="0" fontId="30" fillId="0" borderId="37" xfId="21" applyFont="1" applyBorder="1" applyAlignment="1" applyProtection="1">
      <alignment horizontal="left" vertical="top" wrapText="1"/>
      <protection locked="0"/>
    </xf>
    <xf numFmtId="179" fontId="30" fillId="0" borderId="0" xfId="22" applyNumberFormat="1" applyFont="1" applyAlignment="1">
      <alignment horizontal="center" vertical="center" wrapText="1"/>
    </xf>
  </cellXfs>
  <cellStyles count="27">
    <cellStyle name="Comma" xfId="4"/>
    <cellStyle name="Comma [0]" xfId="5"/>
    <cellStyle name="Currency" xfId="2"/>
    <cellStyle name="Currency [0]" xfId="3"/>
    <cellStyle name="Normal" xfId="25"/>
    <cellStyle name="Percent" xfId="1"/>
    <cellStyle name="標準" xfId="0" builtinId="0"/>
    <cellStyle name="標準 2" xfId="11"/>
    <cellStyle name="標準 2 2" xfId="12"/>
    <cellStyle name="標準 2 3" xfId="15"/>
    <cellStyle name="標準 3" xfId="16"/>
    <cellStyle name="標準 4" xfId="10"/>
    <cellStyle name="標準 4_APAHO401600" xfId="6"/>
    <cellStyle name="標準 4_APAHO4019001" xfId="9"/>
    <cellStyle name="標準 4_ZJ08_022012_青森市_2010" xfId="8"/>
    <cellStyle name="標準 6" xfId="13"/>
    <cellStyle name="標準 6_APAHO401000" xfId="14"/>
    <cellStyle name="標準 6_APAHO401200_O-JJ1016-001-3_財政状況資料集(決算状況カード(各会計・関係団体))(Rev2)2" xfId="20"/>
    <cellStyle name="標準 6_APAHO402200_O-JJ1016-001-3_財政状況資料集(決算状況カード(各会計・関係団体))(Rev2)2" xfId="17"/>
    <cellStyle name="標準 7" xfId="26"/>
    <cellStyle name="標準_【レイアウト】（県）資料３（Ｐ２）　歳出比較分析表" xfId="21"/>
    <cellStyle name="標準_【レイアウト】（市）資料３（Ｐ２）　歳出比較分析表" xfId="22"/>
    <cellStyle name="標準_APAHO251300" xfId="23"/>
    <cellStyle name="標準_APAHO252300" xfId="24"/>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5"/>
          <c:y val="0.183"/>
          <c:w val="0.87"/>
          <c:h val="0.5817499999999999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w="6350" cap="flat" cmpd="sng">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ser>
        <c:ser>
          <c:idx val="1"/>
          <c:order val="1"/>
          <c:tx>
            <c:strRef>
              <c:f>データシート!$D$2</c:f>
              <c:strCache>
                <c:ptCount val="1"/>
                <c:pt idx="0">
                  <c:v>当該団体(円)</c:v>
                </c:pt>
              </c:strCache>
            </c:strRef>
          </c:tx>
          <c:spPr>
            <a:ln w="12700" cmpd="sng">
              <a:solidFill>
                <a:srgbClr val="FF0000"/>
              </a:solidFill>
              <a:prstDash val="solid"/>
            </a:ln>
          </c:spPr>
          <c:marker>
            <c:symbol val="circle"/>
            <c:size val="8"/>
            <c:spPr>
              <a:solidFill>
                <a:srgbClr val="FF0000"/>
              </a:solidFill>
              <a:ln w="6350" cap="flat" cmpd="sng">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48748</c:v>
                </c:pt>
                <c:pt idx="1">
                  <c:v>61260</c:v>
                </c:pt>
                <c:pt idx="2">
                  <c:v>43739</c:v>
                </c:pt>
                <c:pt idx="3">
                  <c:v>40497</c:v>
                </c:pt>
                <c:pt idx="4">
                  <c:v>40284</c:v>
                </c:pt>
              </c:numCache>
            </c:numRef>
          </c:val>
          <c:smooth val="0"/>
        </c:ser>
        <c:dLbls>
          <c:showLegendKey val="0"/>
          <c:showVal val="0"/>
          <c:showCatName val="0"/>
          <c:showSerName val="0"/>
          <c:showPercent val="0"/>
          <c:showBubbleSize val="0"/>
        </c:dLbls>
        <c:marker val="1"/>
        <c:smooth val="0"/>
        <c:axId val="324764696"/>
        <c:axId val="324759600"/>
      </c:lineChart>
      <c:catAx>
        <c:axId val="324764696"/>
        <c:scaling>
          <c:orientation val="minMax"/>
        </c:scaling>
        <c:delete val="0"/>
        <c:axPos val="b"/>
        <c:majorGridlines>
          <c:spPr>
            <a:ln>
              <a:noFill/>
            </a:ln>
          </c:spPr>
        </c:majorGridlines>
        <c:minorGridlines>
          <c:spPr>
            <a:ln>
              <a:noFill/>
            </a:ln>
          </c:spPr>
        </c:minorGridlines>
        <c:numFmt formatCode="General"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324759600"/>
        <c:crosses val="autoZero"/>
        <c:auto val="1"/>
        <c:lblAlgn val="ctr"/>
        <c:lblOffset val="100"/>
        <c:tickLblSkip val="1"/>
        <c:noMultiLvlLbl val="0"/>
      </c:catAx>
      <c:valAx>
        <c:axId val="324759600"/>
        <c:scaling>
          <c:orientation val="minMax"/>
          <c:max val="100000"/>
          <c:min val="0"/>
        </c:scaling>
        <c:delete val="0"/>
        <c:axPos val="l"/>
        <c:majorGridlines>
          <c:spPr>
            <a:ln w="12700" cap="flat" cmpd="sng">
              <a:solidFill>
                <a:srgbClr val="C0C0C0"/>
              </a:solidFill>
              <a:prstDash val="solid"/>
            </a:ln>
          </c:spPr>
        </c:majorGridlines>
        <c:minorGridlines>
          <c:spPr>
            <a:ln>
              <a:noFill/>
            </a:ln>
          </c:spPr>
        </c:minorGridlines>
        <c:title>
          <c:tx>
            <c:rich>
              <a:bodyPr rot="0" vert="horz"/>
              <a:lstStyle/>
              <a:p>
                <a:pPr algn="ctr">
                  <a:defRPr/>
                </a:pPr>
                <a:r>
                  <a:rPr lang="en-US" sz="1075" b="0" i="0" u="none" baseline="0">
                    <a:solidFill>
                      <a:srgbClr val="000000"/>
                    </a:solidFill>
                    <a:latin typeface="ＭＳ Ｐゴシック"/>
                    <a:ea typeface="ＭＳ Ｐゴシック"/>
                    <a:cs typeface="ＭＳ Ｐゴシック"/>
                  </a:rPr>
                  <a:t>（円）</a:t>
                </a:r>
              </a:p>
            </c:rich>
          </c:tx>
          <c:layout>
            <c:manualLayout>
              <c:xMode val="edge"/>
              <c:yMode val="edge"/>
              <c:x val="9.375E-2"/>
              <c:y val="7.524999999999999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lang="en-US" sz="1000" b="0" i="0" u="none" baseline="0">
                <a:solidFill>
                  <a:srgbClr val="000000"/>
                </a:solidFill>
                <a:latin typeface="ＭＳ Ｐゴシック"/>
                <a:ea typeface="ＭＳ Ｐゴシック"/>
                <a:cs typeface="ＭＳ Ｐゴシック"/>
              </a:defRPr>
            </a:pPr>
            <a:endParaRPr lang="ja-JP"/>
          </a:p>
        </c:txPr>
        <c:crossAx val="324764696"/>
        <c:crosses val="autoZero"/>
        <c:crossBetween val="between"/>
      </c:valAx>
      <c:spPr>
        <a:solidFill>
          <a:srgbClr val="E6FFD5"/>
        </a:solidFill>
        <a:ln w="12700" cap="flat" cmpd="sng">
          <a:solidFill>
            <a:srgbClr val="000000"/>
          </a:solidFill>
          <a:prstDash val="solid"/>
        </a:ln>
      </c:spPr>
    </c:plotArea>
    <c:plotVisOnly val="1"/>
    <c:dispBlanksAs val="gap"/>
    <c:showDLblsOverMax val="0"/>
  </c:chart>
  <c:spPr>
    <a:noFill/>
    <a:ln w="9525">
      <a:noFill/>
    </a:ln>
  </c:spPr>
  <c:txPr>
    <a:bodyPr rot="0" vert="horz"/>
    <a:lstStyle/>
    <a:p>
      <a:pPr>
        <a:defRPr lang="en-US" sz="1075" b="0" i="0" u="none" baseline="0">
          <a:solidFill>
            <a:srgbClr val="000000"/>
          </a:solidFill>
          <a:latin typeface="ＭＳ Ｐゴシック"/>
          <a:ea typeface="ＭＳ Ｐゴシック"/>
          <a:cs typeface="ＭＳ Ｐ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99999999999999E-2"/>
          <c:y val="7.775E-2"/>
          <c:w val="0.92125000000000001"/>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cap="flat" cmpd="sng">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5.44</c:v>
                </c:pt>
                <c:pt idx="1">
                  <c:v>5.55</c:v>
                </c:pt>
                <c:pt idx="2">
                  <c:v>5.81</c:v>
                </c:pt>
                <c:pt idx="3">
                  <c:v>5.79</c:v>
                </c:pt>
                <c:pt idx="4">
                  <c:v>9.42</c:v>
                </c:pt>
              </c:numCache>
            </c:numRef>
          </c:val>
        </c:ser>
        <c:ser>
          <c:idx val="1"/>
          <c:order val="1"/>
          <c:tx>
            <c:strRef>
              <c:f>データシート!$A$20</c:f>
              <c:strCache>
                <c:ptCount val="1"/>
                <c:pt idx="0">
                  <c:v>財政調整基金残高</c:v>
                </c:pt>
              </c:strCache>
            </c:strRef>
          </c:tx>
          <c:spPr>
            <a:solidFill>
              <a:srgbClr val="FF8080"/>
            </a:solidFill>
            <a:ln w="3175" cap="flat" cmpd="sng">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26.71</c:v>
                </c:pt>
                <c:pt idx="1">
                  <c:v>29.14</c:v>
                </c:pt>
                <c:pt idx="2">
                  <c:v>32.57</c:v>
                </c:pt>
                <c:pt idx="3">
                  <c:v>28.21</c:v>
                </c:pt>
                <c:pt idx="4">
                  <c:v>31.27</c:v>
                </c:pt>
              </c:numCache>
            </c:numRef>
          </c:val>
        </c:ser>
        <c:dLbls>
          <c:showLegendKey val="0"/>
          <c:showVal val="0"/>
          <c:showCatName val="0"/>
          <c:showSerName val="0"/>
          <c:showPercent val="0"/>
          <c:showBubbleSize val="0"/>
        </c:dLbls>
        <c:gapWidth val="250"/>
        <c:overlap val="100"/>
        <c:axId val="324762344"/>
        <c:axId val="324757248"/>
      </c:barChart>
      <c:lineChart>
        <c:grouping val="standard"/>
        <c:varyColors val="0"/>
        <c:ser>
          <c:idx val="2"/>
          <c:order val="2"/>
          <c:tx>
            <c:strRef>
              <c:f>データシート!$A$21</c:f>
              <c:strCache>
                <c:ptCount val="1"/>
                <c:pt idx="0">
                  <c:v>実質単年度収支</c:v>
                </c:pt>
              </c:strCache>
            </c:strRef>
          </c:tx>
          <c:spPr>
            <a:ln w="38100" cmpd="sng">
              <a:solidFill>
                <a:srgbClr val="FF0000"/>
              </a:solidFill>
              <a:prstDash val="solid"/>
            </a:ln>
          </c:spPr>
          <c:marker>
            <c:symbol val="circle"/>
            <c:size val="15"/>
            <c:spPr>
              <a:solidFill>
                <a:srgbClr val="FF0000"/>
              </a:solidFill>
              <a:ln w="6350" cap="flat" cmpd="sng">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7.75</c:v>
                </c:pt>
                <c:pt idx="1">
                  <c:v>2.6</c:v>
                </c:pt>
                <c:pt idx="2">
                  <c:v>4.3600000000000003</c:v>
                </c:pt>
                <c:pt idx="3">
                  <c:v>-4.32</c:v>
                </c:pt>
                <c:pt idx="4">
                  <c:v>6.18</c:v>
                </c:pt>
              </c:numCache>
            </c:numRef>
          </c:val>
          <c:smooth val="0"/>
        </c:ser>
        <c:dLbls>
          <c:showLegendKey val="0"/>
          <c:showVal val="0"/>
          <c:showCatName val="0"/>
          <c:showSerName val="0"/>
          <c:showPercent val="0"/>
          <c:showBubbleSize val="0"/>
        </c:dLbls>
        <c:marker val="1"/>
        <c:smooth val="0"/>
        <c:axId val="324762344"/>
        <c:axId val="324757248"/>
      </c:lineChart>
      <c:catAx>
        <c:axId val="324762344"/>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crossAx val="324757248"/>
        <c:crosses val="autoZero"/>
        <c:auto val="1"/>
        <c:lblAlgn val="ctr"/>
        <c:lblOffset val="100"/>
        <c:tickLblSkip val="1"/>
        <c:noMultiLvlLbl val="0"/>
      </c:catAx>
      <c:valAx>
        <c:axId val="324757248"/>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24762344"/>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49999999999999E-2"/>
          <c:y val="7.7249999999999999E-2"/>
          <c:w val="0.93125000000000002"/>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0.13</c:v>
                </c:pt>
                <c:pt idx="4">
                  <c:v>#N/A</c:v>
                </c:pt>
                <c:pt idx="5">
                  <c:v>0.1</c:v>
                </c:pt>
                <c:pt idx="6">
                  <c:v>#N/A</c:v>
                </c:pt>
                <c:pt idx="7">
                  <c:v>0.12</c:v>
                </c:pt>
                <c:pt idx="8">
                  <c:v>#N/A</c:v>
                </c:pt>
                <c:pt idx="9">
                  <c:v>0.11</c:v>
                </c:pt>
              </c:numCache>
            </c:numRef>
          </c:val>
        </c:ser>
        <c:ser>
          <c:idx val="6"/>
          <c:order val="6"/>
          <c:tx>
            <c:strRef>
              <c:f>データシート!$A$33</c:f>
              <c:strCache>
                <c:ptCount val="1"/>
                <c:pt idx="0">
                  <c:v>下水道事業特別会計</c:v>
                </c:pt>
              </c:strCache>
            </c:strRef>
          </c:tx>
          <c:spPr>
            <a:solidFill>
              <a:srgbClr val="9999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0.22</c:v>
                </c:pt>
                <c:pt idx="2">
                  <c:v>#N/A</c:v>
                </c:pt>
                <c:pt idx="3">
                  <c:v>0.87</c:v>
                </c:pt>
                <c:pt idx="4">
                  <c:v>#N/A</c:v>
                </c:pt>
                <c:pt idx="5">
                  <c:v>0.7</c:v>
                </c:pt>
                <c:pt idx="6">
                  <c:v>#N/A</c:v>
                </c:pt>
                <c:pt idx="7">
                  <c:v>0.46</c:v>
                </c:pt>
                <c:pt idx="8">
                  <c:v>#N/A</c:v>
                </c:pt>
                <c:pt idx="9">
                  <c:v>0.35</c:v>
                </c:pt>
              </c:numCache>
            </c:numRef>
          </c:val>
        </c:ser>
        <c:ser>
          <c:idx val="7"/>
          <c:order val="7"/>
          <c:tx>
            <c:strRef>
              <c:f>データシート!$A$34</c:f>
              <c:strCache>
                <c:ptCount val="1"/>
                <c:pt idx="0">
                  <c:v>国民健康保険特別会計</c:v>
                </c:pt>
              </c:strCache>
            </c:strRef>
          </c:tx>
          <c:spPr>
            <a:solidFill>
              <a:srgbClr val="00800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0.87</c:v>
                </c:pt>
                <c:pt idx="2">
                  <c:v>#N/A</c:v>
                </c:pt>
                <c:pt idx="3">
                  <c:v>1.83</c:v>
                </c:pt>
                <c:pt idx="4">
                  <c:v>#N/A</c:v>
                </c:pt>
                <c:pt idx="5">
                  <c:v>2.2999999999999998</c:v>
                </c:pt>
                <c:pt idx="6">
                  <c:v>#N/A</c:v>
                </c:pt>
                <c:pt idx="7">
                  <c:v>1.51</c:v>
                </c:pt>
                <c:pt idx="8">
                  <c:v>#N/A</c:v>
                </c:pt>
                <c:pt idx="9">
                  <c:v>1.43</c:v>
                </c:pt>
              </c:numCache>
            </c:numRef>
          </c:val>
        </c:ser>
        <c:ser>
          <c:idx val="8"/>
          <c:order val="8"/>
          <c:tx>
            <c:strRef>
              <c:f>データシート!$A$35</c:f>
              <c:strCache>
                <c:ptCount val="1"/>
                <c:pt idx="0">
                  <c:v>介護保険特別会計</c:v>
                </c:pt>
              </c:strCache>
            </c:strRef>
          </c:tx>
          <c:spPr>
            <a:solidFill>
              <a:srgbClr val="00FFFF"/>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0.57999999999999996</c:v>
                </c:pt>
                <c:pt idx="2">
                  <c:v>#N/A</c:v>
                </c:pt>
                <c:pt idx="3">
                  <c:v>0.83</c:v>
                </c:pt>
                <c:pt idx="4">
                  <c:v>#N/A</c:v>
                </c:pt>
                <c:pt idx="5">
                  <c:v>1.34</c:v>
                </c:pt>
                <c:pt idx="6">
                  <c:v>#N/A</c:v>
                </c:pt>
                <c:pt idx="7">
                  <c:v>1.23</c:v>
                </c:pt>
                <c:pt idx="8">
                  <c:v>#N/A</c:v>
                </c:pt>
                <c:pt idx="9">
                  <c:v>1.66</c:v>
                </c:pt>
              </c:numCache>
            </c:numRef>
          </c:val>
        </c:ser>
        <c:ser>
          <c:idx val="9"/>
          <c:order val="9"/>
          <c:tx>
            <c:strRef>
              <c:f>データシート!$A$36</c:f>
              <c:strCache>
                <c:ptCount val="1"/>
                <c:pt idx="0">
                  <c:v>一般会計</c:v>
                </c:pt>
              </c:strCache>
            </c:strRef>
          </c:tx>
          <c:spPr>
            <a:solidFill>
              <a:srgbClr val="FF8080"/>
            </a:solidFill>
            <a:ln w="3175" cap="flat" cmpd="sng">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5.43</c:v>
                </c:pt>
                <c:pt idx="2">
                  <c:v>#N/A</c:v>
                </c:pt>
                <c:pt idx="3">
                  <c:v>5.54</c:v>
                </c:pt>
                <c:pt idx="4">
                  <c:v>#N/A</c:v>
                </c:pt>
                <c:pt idx="5">
                  <c:v>5.8</c:v>
                </c:pt>
                <c:pt idx="6">
                  <c:v>#N/A</c:v>
                </c:pt>
                <c:pt idx="7">
                  <c:v>5.79</c:v>
                </c:pt>
                <c:pt idx="8">
                  <c:v>#N/A</c:v>
                </c:pt>
                <c:pt idx="9">
                  <c:v>9.41</c:v>
                </c:pt>
              </c:numCache>
            </c:numRef>
          </c:val>
        </c:ser>
        <c:dLbls>
          <c:showLegendKey val="0"/>
          <c:showVal val="0"/>
          <c:showCatName val="0"/>
          <c:showSerName val="0"/>
          <c:showPercent val="0"/>
          <c:showBubbleSize val="0"/>
        </c:dLbls>
        <c:gapWidth val="150"/>
        <c:overlap val="100"/>
        <c:axId val="324761168"/>
        <c:axId val="324762736"/>
      </c:barChart>
      <c:catAx>
        <c:axId val="324761168"/>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324762736"/>
        <c:crosses val="autoZero"/>
        <c:auto val="1"/>
        <c:lblAlgn val="ctr"/>
        <c:lblOffset val="100"/>
        <c:tickLblSkip val="1"/>
        <c:noMultiLvlLbl val="0"/>
      </c:catAx>
      <c:valAx>
        <c:axId val="324762736"/>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0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24761168"/>
        <c:crosses val="autoZero"/>
        <c:crossBetween val="between"/>
      </c:valAx>
      <c:spPr>
        <a:solidFill>
          <a:schemeClr val="bg1"/>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00000000000002E-2"/>
          <c:y val="8.7999999999999995E-2"/>
          <c:w val="0.90349999999999997"/>
          <c:h val="0.6392499999999999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808</c:v>
                </c:pt>
                <c:pt idx="5">
                  <c:v>811</c:v>
                </c:pt>
                <c:pt idx="8">
                  <c:v>780</c:v>
                </c:pt>
                <c:pt idx="11">
                  <c:v>796</c:v>
                </c:pt>
                <c:pt idx="14">
                  <c:v>851</c:v>
                </c:pt>
              </c:numCache>
            </c:numRef>
          </c:val>
        </c:ser>
        <c:ser>
          <c:idx val="1"/>
          <c:order val="1"/>
          <c:tx>
            <c:strRef>
              <c:f>データシート!$A$43</c:f>
              <c:strCache>
                <c:ptCount val="1"/>
                <c:pt idx="0">
                  <c:v>一時借入金の利子</c:v>
                </c:pt>
              </c:strCache>
            </c:strRef>
          </c:tx>
          <c:spPr>
            <a:solidFill>
              <a:srgbClr val="800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91</c:v>
                </c:pt>
                <c:pt idx="3">
                  <c:v>90</c:v>
                </c:pt>
                <c:pt idx="6">
                  <c:v>117</c:v>
                </c:pt>
                <c:pt idx="9">
                  <c:v>122</c:v>
                </c:pt>
                <c:pt idx="12">
                  <c:v>137</c:v>
                </c:pt>
              </c:numCache>
            </c:numRef>
          </c:val>
        </c:ser>
        <c:ser>
          <c:idx val="4"/>
          <c:order val="4"/>
          <c:tx>
            <c:strRef>
              <c:f>データシート!$A$46</c:f>
              <c:strCache>
                <c:ptCount val="1"/>
                <c:pt idx="0">
                  <c:v>公営企業債の元利償還金に対する繰入金</c:v>
                </c:pt>
              </c:strCache>
            </c:strRef>
          </c:tx>
          <c:spPr>
            <a:solidFill>
              <a:srgbClr val="9999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317</c:v>
                </c:pt>
                <c:pt idx="3">
                  <c:v>331</c:v>
                </c:pt>
                <c:pt idx="6">
                  <c:v>357</c:v>
                </c:pt>
                <c:pt idx="9">
                  <c:v>343</c:v>
                </c:pt>
                <c:pt idx="12">
                  <c:v>364</c:v>
                </c:pt>
              </c:numCache>
            </c:numRef>
          </c:val>
        </c:ser>
        <c:ser>
          <c:idx val="5"/>
          <c:order val="5"/>
          <c:tx>
            <c:strRef>
              <c:f>データシート!$A$47</c:f>
              <c:strCache>
                <c:ptCount val="1"/>
                <c:pt idx="0">
                  <c:v>満期一括償還地方債に係る年度割相当額</c:v>
                </c:pt>
              </c:strCache>
            </c:strRef>
          </c:tx>
          <c:spPr>
            <a:solidFill>
              <a:srgbClr val="00800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cap="flat" cmpd="sng">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664</c:v>
                </c:pt>
                <c:pt idx="3">
                  <c:v>613</c:v>
                </c:pt>
                <c:pt idx="6">
                  <c:v>562</c:v>
                </c:pt>
                <c:pt idx="9">
                  <c:v>563</c:v>
                </c:pt>
                <c:pt idx="12">
                  <c:v>510</c:v>
                </c:pt>
              </c:numCache>
            </c:numRef>
          </c:val>
        </c:ser>
        <c:dLbls>
          <c:showLegendKey val="0"/>
          <c:showVal val="0"/>
          <c:showCatName val="0"/>
          <c:showSerName val="0"/>
          <c:showPercent val="0"/>
          <c:showBubbleSize val="0"/>
        </c:dLbls>
        <c:gapWidth val="100"/>
        <c:overlap val="100"/>
        <c:axId val="324763128"/>
        <c:axId val="324763912"/>
      </c:barChart>
      <c:lineChart>
        <c:grouping val="standard"/>
        <c:varyColors val="0"/>
        <c:ser>
          <c:idx val="8"/>
          <c:order val="8"/>
          <c:tx>
            <c:strRef>
              <c:f>データシート!$A$50</c:f>
              <c:strCache>
                <c:ptCount val="1"/>
                <c:pt idx="0">
                  <c:v>実質公債費比率の分子</c:v>
                </c:pt>
              </c:strCache>
            </c:strRef>
          </c:tx>
          <c:spPr>
            <a:ln w="38100" cmpd="sng">
              <a:solidFill>
                <a:srgbClr val="FF0000"/>
              </a:solidFill>
              <a:prstDash val="solid"/>
            </a:ln>
          </c:spPr>
          <c:marker>
            <c:symbol val="circle"/>
            <c:size val="15"/>
            <c:spPr>
              <a:solidFill>
                <a:srgbClr val="FF0000"/>
              </a:solidFill>
              <a:ln w="6350" cap="flat" cmpd="sng">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266</c:v>
                </c:pt>
                <c:pt idx="2">
                  <c:v>#N/A</c:v>
                </c:pt>
                <c:pt idx="3">
                  <c:v>#N/A</c:v>
                </c:pt>
                <c:pt idx="4">
                  <c:v>223</c:v>
                </c:pt>
                <c:pt idx="5">
                  <c:v>#N/A</c:v>
                </c:pt>
                <c:pt idx="6">
                  <c:v>#N/A</c:v>
                </c:pt>
                <c:pt idx="7">
                  <c:v>256</c:v>
                </c:pt>
                <c:pt idx="8">
                  <c:v>#N/A</c:v>
                </c:pt>
                <c:pt idx="9">
                  <c:v>#N/A</c:v>
                </c:pt>
                <c:pt idx="10">
                  <c:v>232</c:v>
                </c:pt>
                <c:pt idx="11">
                  <c:v>#N/A</c:v>
                </c:pt>
                <c:pt idx="12">
                  <c:v>#N/A</c:v>
                </c:pt>
                <c:pt idx="13">
                  <c:v>160</c:v>
                </c:pt>
                <c:pt idx="14">
                  <c:v>#N/A</c:v>
                </c:pt>
              </c:numCache>
            </c:numRef>
          </c:val>
          <c:smooth val="0"/>
        </c:ser>
        <c:dLbls>
          <c:showLegendKey val="0"/>
          <c:showVal val="0"/>
          <c:showCatName val="0"/>
          <c:showSerName val="0"/>
          <c:showPercent val="0"/>
          <c:showBubbleSize val="0"/>
        </c:dLbls>
        <c:marker val="1"/>
        <c:smooth val="0"/>
        <c:axId val="324763128"/>
        <c:axId val="324763912"/>
      </c:lineChart>
      <c:catAx>
        <c:axId val="324763128"/>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324763912"/>
        <c:crosses val="autoZero"/>
        <c:auto val="1"/>
        <c:lblAlgn val="ctr"/>
        <c:lblOffset val="100"/>
        <c:tickLblSkip val="1"/>
        <c:noMultiLvlLbl val="0"/>
      </c:catAx>
      <c:valAx>
        <c:axId val="324763912"/>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24763128"/>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00000000000005E-2"/>
          <c:y val="8.6249999999999993E-2"/>
          <c:w val="0.86499999999999999"/>
          <c:h val="0.589250000000000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7936</c:v>
                </c:pt>
                <c:pt idx="5">
                  <c:v>7848</c:v>
                </c:pt>
                <c:pt idx="8">
                  <c:v>7792</c:v>
                </c:pt>
                <c:pt idx="11">
                  <c:v>7682</c:v>
                </c:pt>
                <c:pt idx="14">
                  <c:v>7623</c:v>
                </c:pt>
              </c:numCache>
            </c:numRef>
          </c:val>
        </c:ser>
        <c:ser>
          <c:idx val="1"/>
          <c:order val="1"/>
          <c:tx>
            <c:strRef>
              <c:f>データシート!$A$57</c:f>
              <c:strCache>
                <c:ptCount val="1"/>
                <c:pt idx="0">
                  <c:v>充当可能特定歳入</c:v>
                </c:pt>
              </c:strCache>
            </c:strRef>
          </c:tx>
          <c:spPr>
            <a:solidFill>
              <a:srgbClr val="00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2184</c:v>
                </c:pt>
                <c:pt idx="5">
                  <c:v>2078</c:v>
                </c:pt>
                <c:pt idx="8">
                  <c:v>1939</c:v>
                </c:pt>
                <c:pt idx="11">
                  <c:v>1842</c:v>
                </c:pt>
                <c:pt idx="14">
                  <c:v>1817</c:v>
                </c:pt>
              </c:numCache>
            </c:numRef>
          </c:val>
        </c:ser>
        <c:ser>
          <c:idx val="2"/>
          <c:order val="2"/>
          <c:tx>
            <c:strRef>
              <c:f>データシート!$A$58</c:f>
              <c:strCache>
                <c:ptCount val="1"/>
                <c:pt idx="0">
                  <c:v>充当可能基金</c:v>
                </c:pt>
              </c:strCache>
            </c:strRef>
          </c:tx>
          <c:spPr>
            <a:solidFill>
              <a:srgbClr val="FF00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1849</c:v>
                </c:pt>
                <c:pt idx="5">
                  <c:v>1727</c:v>
                </c:pt>
                <c:pt idx="8">
                  <c:v>1952</c:v>
                </c:pt>
                <c:pt idx="11">
                  <c:v>1853</c:v>
                </c:pt>
                <c:pt idx="14">
                  <c:v>1981</c:v>
                </c:pt>
              </c:numCache>
            </c:numRef>
          </c:val>
        </c:ser>
        <c:ser>
          <c:idx val="3"/>
          <c:order val="3"/>
          <c:tx>
            <c:strRef>
              <c:f>データシート!$A$59</c:f>
              <c:strCache>
                <c:ptCount val="1"/>
                <c:pt idx="0">
                  <c:v>組合等連結実質赤字額負担見込額</c:v>
                </c:pt>
              </c:strCache>
            </c:strRef>
          </c:tx>
          <c:spPr>
            <a:solidFill>
              <a:srgbClr val="00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833</c:v>
                </c:pt>
                <c:pt idx="3">
                  <c:v>833</c:v>
                </c:pt>
                <c:pt idx="6">
                  <c:v>726</c:v>
                </c:pt>
                <c:pt idx="9">
                  <c:v>688</c:v>
                </c:pt>
                <c:pt idx="12">
                  <c:v>751</c:v>
                </c:pt>
              </c:numCache>
            </c:numRef>
          </c:val>
        </c:ser>
        <c:ser>
          <c:idx val="7"/>
          <c:order val="7"/>
          <c:tx>
            <c:strRef>
              <c:f>データシート!$A$63</c:f>
              <c:strCache>
                <c:ptCount val="1"/>
                <c:pt idx="0">
                  <c:v>組合等負担等見込額</c:v>
                </c:pt>
              </c:strCache>
            </c:strRef>
          </c:tx>
          <c:spPr>
            <a:solidFill>
              <a:srgbClr val="9999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2044</c:v>
                </c:pt>
                <c:pt idx="3">
                  <c:v>2059</c:v>
                </c:pt>
                <c:pt idx="6">
                  <c:v>2035</c:v>
                </c:pt>
                <c:pt idx="9">
                  <c:v>1883</c:v>
                </c:pt>
                <c:pt idx="12">
                  <c:v>1881</c:v>
                </c:pt>
              </c:numCache>
            </c:numRef>
          </c:val>
        </c:ser>
        <c:ser>
          <c:idx val="8"/>
          <c:order val="8"/>
          <c:tx>
            <c:strRef>
              <c:f>データシート!$A$64</c:f>
              <c:strCache>
                <c:ptCount val="1"/>
                <c:pt idx="0">
                  <c:v>公営企業債等繰入見込額</c:v>
                </c:pt>
              </c:strCache>
            </c:strRef>
          </c:tx>
          <c:spPr>
            <a:solidFill>
              <a:srgbClr val="00800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3498</c:v>
                </c:pt>
                <c:pt idx="3">
                  <c:v>3346</c:v>
                </c:pt>
                <c:pt idx="6">
                  <c:v>3196</c:v>
                </c:pt>
                <c:pt idx="9">
                  <c:v>3068</c:v>
                </c:pt>
                <c:pt idx="12">
                  <c:v>2978</c:v>
                </c:pt>
              </c:numCache>
            </c:numRef>
          </c:val>
        </c:ser>
        <c:ser>
          <c:idx val="9"/>
          <c:order val="9"/>
          <c:tx>
            <c:strRef>
              <c:f>データシート!$A$65</c:f>
              <c:strCache>
                <c:ptCount val="1"/>
                <c:pt idx="0">
                  <c:v>債務負担行為に基づく支出予定額</c:v>
                </c:pt>
              </c:strCache>
            </c:strRef>
          </c:tx>
          <c:spPr>
            <a:solidFill>
              <a:srgbClr val="00FFFF"/>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329</c:v>
                </c:pt>
                <c:pt idx="3">
                  <c:v>218</c:v>
                </c:pt>
                <c:pt idx="6">
                  <c:v>122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cap="flat" cmpd="sng">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6163</c:v>
                </c:pt>
                <c:pt idx="3">
                  <c:v>6067</c:v>
                </c:pt>
                <c:pt idx="6">
                  <c:v>6005</c:v>
                </c:pt>
                <c:pt idx="9">
                  <c:v>5933</c:v>
                </c:pt>
                <c:pt idx="12">
                  <c:v>5927</c:v>
                </c:pt>
              </c:numCache>
            </c:numRef>
          </c:val>
        </c:ser>
        <c:dLbls>
          <c:showLegendKey val="0"/>
          <c:showVal val="0"/>
          <c:showCatName val="0"/>
          <c:showSerName val="0"/>
          <c:showPercent val="0"/>
          <c:showBubbleSize val="0"/>
        </c:dLbls>
        <c:gapWidth val="100"/>
        <c:overlap val="100"/>
        <c:axId val="324764304"/>
        <c:axId val="324758816"/>
      </c:barChart>
      <c:lineChart>
        <c:grouping val="standard"/>
        <c:varyColors val="0"/>
        <c:ser>
          <c:idx val="11"/>
          <c:order val="11"/>
          <c:tx>
            <c:strRef>
              <c:f>データシート!$A$67</c:f>
              <c:strCache>
                <c:ptCount val="1"/>
                <c:pt idx="0">
                  <c:v>将来負担比率の分子</c:v>
                </c:pt>
              </c:strCache>
            </c:strRef>
          </c:tx>
          <c:spPr>
            <a:ln w="38100" cmpd="sng">
              <a:solidFill>
                <a:srgbClr val="FF0000"/>
              </a:solidFill>
              <a:prstDash val="solid"/>
            </a:ln>
          </c:spPr>
          <c:marker>
            <c:symbol val="circle"/>
            <c:size val="15"/>
            <c:spPr>
              <a:solidFill>
                <a:srgbClr val="FF0000"/>
              </a:solidFill>
              <a:ln w="38100" cap="flat" cmpd="sng">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899</c:v>
                </c:pt>
                <c:pt idx="2">
                  <c:v>#N/A</c:v>
                </c:pt>
                <c:pt idx="3">
                  <c:v>#N/A</c:v>
                </c:pt>
                <c:pt idx="4">
                  <c:v>869</c:v>
                </c:pt>
                <c:pt idx="5">
                  <c:v>#N/A</c:v>
                </c:pt>
                <c:pt idx="6">
                  <c:v>#N/A</c:v>
                </c:pt>
                <c:pt idx="7">
                  <c:v>401</c:v>
                </c:pt>
                <c:pt idx="8">
                  <c:v>#N/A</c:v>
                </c:pt>
                <c:pt idx="9">
                  <c:v>#N/A</c:v>
                </c:pt>
                <c:pt idx="10">
                  <c:v>195</c:v>
                </c:pt>
                <c:pt idx="11">
                  <c:v>#N/A</c:v>
                </c:pt>
                <c:pt idx="12">
                  <c:v>#N/A</c:v>
                </c:pt>
                <c:pt idx="13">
                  <c:v>116</c:v>
                </c:pt>
                <c:pt idx="14">
                  <c:v>#N/A</c:v>
                </c:pt>
              </c:numCache>
            </c:numRef>
          </c:val>
          <c:smooth val="0"/>
        </c:ser>
        <c:dLbls>
          <c:showLegendKey val="0"/>
          <c:showVal val="0"/>
          <c:showCatName val="0"/>
          <c:showSerName val="0"/>
          <c:showPercent val="0"/>
          <c:showBubbleSize val="0"/>
        </c:dLbls>
        <c:marker val="1"/>
        <c:smooth val="0"/>
        <c:axId val="324764304"/>
        <c:axId val="324758816"/>
      </c:lineChart>
      <c:catAx>
        <c:axId val="324764304"/>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wordArtVertRtl"/>
          <a:lstStyle/>
          <a:p>
            <a:pPr>
              <a:defRPr lang="en-US" sz="1400" b="1" i="0" u="none" baseline="0">
                <a:solidFill>
                  <a:srgbClr val="000000"/>
                </a:solidFill>
                <a:latin typeface="ＭＳ ゴシック"/>
                <a:ea typeface="ＭＳ ゴシック"/>
                <a:cs typeface="ＭＳ ゴシック"/>
              </a:defRPr>
            </a:pPr>
            <a:endParaRPr lang="ja-JP"/>
          </a:p>
        </c:txPr>
        <c:crossAx val="324758816"/>
        <c:crosses val="autoZero"/>
        <c:auto val="1"/>
        <c:lblAlgn val="ctr"/>
        <c:lblOffset val="100"/>
        <c:tickLblSkip val="1"/>
        <c:noMultiLvlLbl val="0"/>
      </c:catAx>
      <c:valAx>
        <c:axId val="324758816"/>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_ " sourceLinked="0"/>
        <c:majorTickMark val="in"/>
        <c:minorTickMark val="none"/>
        <c:tickLblPos val="nextTo"/>
        <c:spPr>
          <a:ln w="3175" cap="flat" cmpd="sng">
            <a:solidFill>
              <a:srgbClr val="000000"/>
            </a:solidFill>
            <a:prstDash val="solid"/>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crossAx val="324764304"/>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0"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
          <c:y val="7.775E-2"/>
          <c:w val="0.89124999999999999"/>
          <c:h val="0.8585000000000000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1373</c:v>
                </c:pt>
                <c:pt idx="1">
                  <c:v>1191</c:v>
                </c:pt>
                <c:pt idx="2">
                  <c:v>1301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163</c:v>
                </c:pt>
                <c:pt idx="1">
                  <c:v>163</c:v>
                </c:pt>
                <c:pt idx="2">
                  <c:v>163</c:v>
                </c:pt>
              </c:numCache>
            </c:numRef>
          </c:val>
        </c:ser>
        <c:ser>
          <c:idx val="1"/>
          <c:order val="2"/>
          <c:tx>
            <c:strRef>
              <c:f>データシート!$A$74</c:f>
              <c:strCache>
                <c:ptCount val="1"/>
                <c:pt idx="0">
                  <c:v>その他特定目的基金</c:v>
                </c:pt>
              </c:strCache>
            </c:strRef>
          </c:tx>
          <c:spPr>
            <a:solidFill>
              <a:srgbClr val="2E75B6"/>
            </a:solidFill>
            <a:ln w="6350">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309</c:v>
                </c:pt>
                <c:pt idx="1">
                  <c:v>314</c:v>
                </c:pt>
                <c:pt idx="2">
                  <c:v>319</c:v>
                </c:pt>
              </c:numCache>
            </c:numRef>
          </c:val>
        </c:ser>
        <c:dLbls>
          <c:showLegendKey val="0"/>
          <c:showVal val="0"/>
          <c:showCatName val="0"/>
          <c:showSerName val="0"/>
          <c:showPercent val="0"/>
          <c:showBubbleSize val="0"/>
        </c:dLbls>
        <c:gapWidth val="120"/>
        <c:overlap val="100"/>
        <c:axId val="335409736"/>
        <c:axId val="335412088"/>
      </c:barChart>
      <c:catAx>
        <c:axId val="335409736"/>
        <c:scaling>
          <c:orientation val="minMax"/>
        </c:scaling>
        <c:delete val="0"/>
        <c:axPos val="b"/>
        <c:majorGridlines>
          <c:spPr>
            <a:ln>
              <a:noFill/>
            </a:ln>
          </c:spPr>
        </c:majorGridlines>
        <c:minorGridlines>
          <c:spPr>
            <a:ln>
              <a:noFill/>
            </a:ln>
          </c:spPr>
        </c:minorGridlines>
        <c:numFmt formatCode="General" sourceLinked="1"/>
        <c:majorTickMark val="none"/>
        <c:minorTickMark val="none"/>
        <c:tickLblPos val="low"/>
        <c:spPr>
          <a:ln w="3175" cap="flat" cmpd="sng">
            <a:solidFill>
              <a:srgbClr val="000000"/>
            </a:solidFill>
            <a:prstDash val="solid"/>
          </a:ln>
        </c:spPr>
        <c:txPr>
          <a:bodyPr rot="0" vert="horz"/>
          <a:lstStyle/>
          <a:p>
            <a:pPr>
              <a:defRPr lang="en-US" sz="1600" b="1" i="0" u="none" baseline="0">
                <a:solidFill>
                  <a:srgbClr val="000000"/>
                </a:solidFill>
                <a:latin typeface="ＭＳ ゴシック"/>
                <a:ea typeface="ＭＳ ゴシック"/>
                <a:cs typeface="ＭＳ ゴシック"/>
              </a:defRPr>
            </a:pPr>
            <a:endParaRPr lang="ja-JP"/>
          </a:p>
        </c:txPr>
        <c:crossAx val="335412088"/>
        <c:crosses val="autoZero"/>
        <c:auto val="1"/>
        <c:lblAlgn val="ctr"/>
        <c:lblOffset val="100"/>
        <c:tickLblSkip val="1"/>
        <c:noMultiLvlLbl val="0"/>
      </c:catAx>
      <c:valAx>
        <c:axId val="335412088"/>
        <c:scaling>
          <c:orientation val="minMax"/>
        </c:scaling>
        <c:delete val="0"/>
        <c:axPos val="l"/>
        <c:majorGridlines>
          <c:spPr>
            <a:ln w="3175" cap="flat" cmpd="sng">
              <a:solidFill>
                <a:srgbClr val="000000"/>
              </a:solidFill>
              <a:prstDash val="solid"/>
            </a:ln>
          </c:spPr>
        </c:majorGridlines>
        <c:minorGridlines>
          <c:spPr>
            <a:ln>
              <a:noFill/>
            </a:ln>
          </c:spPr>
        </c:minorGridlines>
        <c:numFmt formatCode="#,##0;&quot;▲ &quot;#,##0" sourceLinked="0"/>
        <c:majorTickMark val="in"/>
        <c:minorTickMark val="none"/>
        <c:tickLblPos val="nextTo"/>
        <c:spPr>
          <a:ln w="3175" cap="flat" cmpd="sng">
            <a:solidFill>
              <a:srgbClr val="000000"/>
            </a:solidFill>
            <a:prstDash val="solid"/>
          </a:ln>
        </c:spPr>
        <c:txPr>
          <a:bodyPr rot="0" vert="horz"/>
          <a:lstStyle/>
          <a:p>
            <a:pPr>
              <a:defRPr lang="en-US" sz="1600" b="0" i="0" u="none" baseline="0">
                <a:solidFill>
                  <a:srgbClr val="000000"/>
                </a:solidFill>
                <a:latin typeface="ＭＳ ゴシック"/>
                <a:ea typeface="ＭＳ ゴシック"/>
                <a:cs typeface="ＭＳ ゴシック"/>
              </a:defRPr>
            </a:pPr>
            <a:endParaRPr lang="ja-JP"/>
          </a:p>
        </c:txPr>
        <c:crossAx val="335409736"/>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53-4636-B5B5-FD9747A00E74}"/>
                </c:ext>
                <c:ext xmlns:c15="http://schemas.microsoft.com/office/drawing/2012/chart" uri="{CE6537A1-D6FC-4f65-9D91-7224C49458BB}">
                  <c15:dlblFieldTable>
                    <c15:dlblFTEntry>
                      <c15:txfldGUID>{2BF6C2EC-3000-4CED-9947-A905EBE3F4B3}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53-4636-B5B5-FD9747A00E74}"/>
                </c:ext>
                <c:ext xmlns:c15="http://schemas.microsoft.com/office/drawing/2012/chart" uri="{CE6537A1-D6FC-4f65-9D91-7224C49458BB}">
                  <c15:dlblFieldTable>
                    <c15:dlblFTEntry>
                      <c15:txfldGUID>{49156671-EE4E-4730-9DB6-6515A3D8BA4A}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53-4636-B5B5-FD9747A00E74}"/>
                </c:ext>
                <c:ext xmlns:c15="http://schemas.microsoft.com/office/drawing/2012/chart" uri="{CE6537A1-D6FC-4f65-9D91-7224C49458BB}">
                  <c15:dlblFieldTable>
                    <c15:dlblFTEntry>
                      <c15:txfldGUID>{D8842708-3E72-48AC-AB3B-862017DCF75D}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53-4636-B5B5-FD9747A00E74}"/>
                </c:ext>
                <c:ext xmlns:c15="http://schemas.microsoft.com/office/drawing/2012/chart" uri="{CE6537A1-D6FC-4f65-9D91-7224C49458BB}">
                  <c15:dlblFieldTable>
                    <c15:dlblFTEntry>
                      <c15:txfldGUID>{5AE4D517-D22B-4807-9180-FB78EBA046E2}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53-4636-B5B5-FD9747A00E74}"/>
                </c:ext>
                <c:ext xmlns:c15="http://schemas.microsoft.com/office/drawing/2012/chart" uri="{CE6537A1-D6FC-4f65-9D91-7224C49458BB}">
                  <c15:dlblFieldTable>
                    <c15:dlblFTEntry>
                      <c15:txfldGUID>{6D4BBC2D-FC45-4A93-8232-2E9EC9AB2FF6}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53-4636-B5B5-FD9747A00E74}"/>
                </c:ext>
                <c:ext xmlns:c15="http://schemas.microsoft.com/office/drawing/2012/chart" uri="{CE6537A1-D6FC-4f65-9D91-7224C49458BB}">
                  <c15:dlblFieldTable>
                    <c15:dlblFTEntry>
                      <c15:txfldGUID>{BA637982-0959-45E0-87F2-0CC53830B693}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53-4636-B5B5-FD9747A00E74}"/>
                </c:ext>
                <c:ext xmlns:c15="http://schemas.microsoft.com/office/drawing/2012/chart" uri="{CE6537A1-D6FC-4f65-9D91-7224C49458BB}">
                  <c15:dlblFieldTable>
                    <c15:dlblFTEntry>
                      <c15:txfldGUID>{EBF3317E-F5F8-4FA9-99BA-71F765A1ED7D}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53-4636-B5B5-FD9747A00E74}"/>
                </c:ext>
                <c:ext xmlns:c15="http://schemas.microsoft.com/office/drawing/2012/chart" uri="{CE6537A1-D6FC-4f65-9D91-7224C49458BB}">
                  <c15:dlblFieldTable>
                    <c15:dlblFTEntry>
                      <c15:txfldGUID>{BC2947E5-BF06-4BFF-A35E-5503FC75A3FC}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53-4636-B5B5-FD9747A00E74}"/>
                </c:ext>
                <c:ext xmlns:c15="http://schemas.microsoft.com/office/drawing/2012/chart" uri="{CE6537A1-D6FC-4f65-9D91-7224C49458BB}">
                  <c15:dlblFieldTable>
                    <c15:dlblFTEntry>
                      <c15:txfldGUID>{F6A5BA2E-FF7E-4A98-AA28-5A64F2BDE9A4}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55.6</c:v>
                </c:pt>
                <c:pt idx="32">
                  <c:v>56.7</c:v>
                </c:pt>
              </c:numCache>
            </c:numRef>
          </c:xVal>
          <c:yVal>
            <c:numRef>
              <c:f>公会計指標分析・財政指標組合せ分析表!$BP$51:$DC$51</c:f>
              <c:numCache>
                <c:formatCode>#,##0.0;"▲ "#,##0.0</c:formatCode>
                <c:ptCount val="40"/>
                <c:pt idx="24">
                  <c:v>5.4</c:v>
                </c:pt>
                <c:pt idx="32">
                  <c:v>3.3</c:v>
                </c:pt>
              </c:numCache>
            </c:numRef>
          </c:yVal>
          <c:smooth val="0"/>
          <c:extLst xmlns:c16r2="http://schemas.microsoft.com/office/drawing/2015/06/chart">
            <c:ext xmlns:c16="http://schemas.microsoft.com/office/drawing/2014/chart" uri="{C3380CC4-5D6E-409C-BE32-E72D297353CC}">
              <c16:uniqueId val="{00000009-1A53-4636-B5B5-FD9747A00E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53-4636-B5B5-FD9747A00E74}"/>
                </c:ext>
                <c:ext xmlns:c15="http://schemas.microsoft.com/office/drawing/2012/chart" uri="{CE6537A1-D6FC-4f65-9D91-7224C49458BB}">
                  <c15:dlblFieldTable>
                    <c15:dlblFTEntry>
                      <c15:txfldGUID>{87BB5C2D-812A-4C99-BFEA-145F7894F823}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53-4636-B5B5-FD9747A00E74}"/>
                </c:ext>
                <c:ext xmlns:c15="http://schemas.microsoft.com/office/drawing/2012/chart" uri="{CE6537A1-D6FC-4f65-9D91-7224C49458BB}">
                  <c15:dlblFieldTable>
                    <c15:dlblFTEntry>
                      <c15:txfldGUID>{940EC4E7-3151-4EFE-B5FD-BF048386887C}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53-4636-B5B5-FD9747A00E74}"/>
                </c:ext>
                <c:ext xmlns:c15="http://schemas.microsoft.com/office/drawing/2012/chart" uri="{CE6537A1-D6FC-4f65-9D91-7224C49458BB}">
                  <c15:dlblFieldTable>
                    <c15:dlblFTEntry>
                      <c15:txfldGUID>{1A706C57-62C7-4463-8109-25A4838E627A}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53-4636-B5B5-FD9747A00E74}"/>
                </c:ext>
                <c:ext xmlns:c15="http://schemas.microsoft.com/office/drawing/2012/chart" uri="{CE6537A1-D6FC-4f65-9D91-7224C49458BB}">
                  <c15:dlblFieldTable>
                    <c15:dlblFTEntry>
                      <c15:txfldGUID>{3595BA14-23A1-4B76-A822-C50A68911403}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53-4636-B5B5-FD9747A00E74}"/>
                </c:ext>
                <c:ext xmlns:c15="http://schemas.microsoft.com/office/drawing/2012/chart" uri="{CE6537A1-D6FC-4f65-9D91-7224C49458BB}">
                  <c15:dlblFieldTable>
                    <c15:dlblFTEntry>
                      <c15:txfldGUID>{90DD1246-0927-436E-9D87-D1128F19C358}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53-4636-B5B5-FD9747A00E74}"/>
                </c:ext>
                <c:ext xmlns:c15="http://schemas.microsoft.com/office/drawing/2012/chart" uri="{CE6537A1-D6FC-4f65-9D91-7224C49458BB}">
                  <c15:dlblFieldTable>
                    <c15:dlblFTEntry>
                      <c15:txfldGUID>{C5DD99FB-7D98-4C3F-A9D9-8C9C8CB17DAE}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53-4636-B5B5-FD9747A00E74}"/>
                </c:ext>
                <c:ext xmlns:c15="http://schemas.microsoft.com/office/drawing/2012/chart" uri="{CE6537A1-D6FC-4f65-9D91-7224C49458BB}">
                  <c15:dlblFieldTable>
                    <c15:dlblFTEntry>
                      <c15:txfldGUID>{4C432D48-E706-46CE-B745-D2209D97324A}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53-4636-B5B5-FD9747A00E74}"/>
                </c:ext>
                <c:ext xmlns:c15="http://schemas.microsoft.com/office/drawing/2012/chart" uri="{CE6537A1-D6FC-4f65-9D91-7224C49458BB}">
                  <c15:dlblFieldTable>
                    <c15:dlblFTEntry>
                      <c15:txfldGUID>{2611B131-FB68-446C-B2D5-7676A2DDC90A}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53-4636-B5B5-FD9747A00E74}"/>
                </c:ext>
                <c:ext xmlns:c15="http://schemas.microsoft.com/office/drawing/2012/chart" uri="{CE6537A1-D6FC-4f65-9D91-7224C49458BB}">
                  <c15:dlblFieldTable>
                    <c15:dlblFTEntry>
                      <c15:txfldGUID>{3B90BDD6-F362-41BB-9CAB-4E8FDE40E8CE}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56.7</c:v>
                </c:pt>
              </c:numCache>
            </c:numRef>
          </c:xVal>
          <c:yVal>
            <c:numRef>
              <c:f>公会計指標分析・財政指標組合せ分析表!$BP$55:$DC$55</c:f>
              <c:numCache>
                <c:formatCode>#,##0.0;"▲ "#,##0.0</c:formatCode>
                <c:ptCount val="40"/>
                <c:pt idx="24">
                  <c:v>32.9</c:v>
                </c:pt>
                <c:pt idx="32">
                  <c:v>28.5</c:v>
                </c:pt>
              </c:numCache>
            </c:numRef>
          </c:yVal>
          <c:smooth val="0"/>
          <c:extLst xmlns:c16r2="http://schemas.microsoft.com/office/drawing/2015/06/chart">
            <c:ext xmlns:c16="http://schemas.microsoft.com/office/drawing/2014/chart" uri="{C3380CC4-5D6E-409C-BE32-E72D297353CC}">
              <c16:uniqueId val="{00000013-1A53-4636-B5B5-FD9747A00E74}"/>
            </c:ext>
          </c:extLst>
        </c:ser>
        <c:dLbls>
          <c:showLegendKey val="0"/>
          <c:showVal val="1"/>
          <c:showCatName val="0"/>
          <c:showSerName val="0"/>
          <c:showPercent val="0"/>
          <c:showBubbleSize val="0"/>
        </c:dLbls>
        <c:axId val="335410128"/>
        <c:axId val="335414440"/>
      </c:scatterChart>
      <c:valAx>
        <c:axId val="335410128"/>
        <c:scaling>
          <c:orientation val="minMax"/>
          <c:max val="57.2"/>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414440"/>
        <c:crosses val="autoZero"/>
        <c:crossBetween val="midCat"/>
      </c:valAx>
      <c:valAx>
        <c:axId val="335414440"/>
        <c:scaling>
          <c:orientation val="minMax"/>
          <c:max val="3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410128"/>
        <c:crosses val="autoZero"/>
        <c:crossBetween val="midCat"/>
        <c:majorUnit val="4.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D6E-4E4F-9B42-9D9A00AD6081}"/>
                </c:ext>
                <c:ext xmlns:c15="http://schemas.microsoft.com/office/drawing/2012/chart" uri="{CE6537A1-D6FC-4f65-9D91-7224C49458BB}">
                  <c15:dlblFieldTable>
                    <c15:dlblFTEntry>
                      <c15:txfldGUID>{92DB5849-E49C-4763-A573-BDFA6B7C2E0F}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D6E-4E4F-9B42-9D9A00AD6081}"/>
                </c:ext>
                <c:ext xmlns:c15="http://schemas.microsoft.com/office/drawing/2012/chart" uri="{CE6537A1-D6FC-4f65-9D91-7224C49458BB}">
                  <c15:dlblFieldTable>
                    <c15:dlblFTEntry>
                      <c15:txfldGUID>{15E8BA7E-417F-4B96-AC98-BB4F65CAD1C4}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D6E-4E4F-9B42-9D9A00AD6081}"/>
                </c:ext>
                <c:ext xmlns:c15="http://schemas.microsoft.com/office/drawing/2012/chart" uri="{CE6537A1-D6FC-4f65-9D91-7224C49458BB}">
                  <c15:dlblFieldTable>
                    <c15:dlblFTEntry>
                      <c15:txfldGUID>{F2CC9E9C-2394-40DF-982F-13F9837DF644}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D6E-4E4F-9B42-9D9A00AD6081}"/>
                </c:ext>
                <c:ext xmlns:c15="http://schemas.microsoft.com/office/drawing/2012/chart" uri="{CE6537A1-D6FC-4f65-9D91-7224C49458BB}">
                  <c15:dlblFieldTable>
                    <c15:dlblFTEntry>
                      <c15:txfldGUID>{0641C10B-CBC0-4218-97B5-70A8ED3CA413}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D6E-4E4F-9B42-9D9A00AD6081}"/>
                </c:ext>
                <c:ext xmlns:c15="http://schemas.microsoft.com/office/drawing/2012/chart" uri="{CE6537A1-D6FC-4f65-9D91-7224C49458BB}">
                  <c15:dlblFieldTable>
                    <c15:dlblFTEntry>
                      <c15:txfldGUID>{61A34BB5-3D1B-4D43-A03D-EB1A5767799B}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D6E-4E4F-9B42-9D9A00AD6081}"/>
                </c:ext>
                <c:ext xmlns:c15="http://schemas.microsoft.com/office/drawing/2012/chart" uri="{CE6537A1-D6FC-4f65-9D91-7224C49458BB}">
                  <c15:dlblFieldTable>
                    <c15:dlblFTEntry>
                      <c15:txfldGUID>{FD90BDB8-BF0A-4D3C-8312-ADB6EF4D986A}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D6E-4E4F-9B42-9D9A00AD6081}"/>
                </c:ext>
                <c:ext xmlns:c15="http://schemas.microsoft.com/office/drawing/2012/chart" uri="{CE6537A1-D6FC-4f65-9D91-7224C49458BB}">
                  <c15:dlblFieldTable>
                    <c15:dlblFTEntry>
                      <c15:txfldGUID>{565C6BC3-2857-4AE6-8991-F7A1DEFD4C85}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D6E-4E4F-9B42-9D9A00AD6081}"/>
                </c:ext>
                <c:ext xmlns:c15="http://schemas.microsoft.com/office/drawing/2012/chart" uri="{CE6537A1-D6FC-4f65-9D91-7224C49458BB}">
                  <c15:dlblFieldTable>
                    <c15:dlblFTEntry>
                      <c15:txfldGUID>{1644FC27-C7BC-43AC-821C-D88C7EFF25F8}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D6E-4E4F-9B42-9D9A00AD6081}"/>
                </c:ext>
                <c:ext xmlns:c15="http://schemas.microsoft.com/office/drawing/2012/chart" uri="{CE6537A1-D6FC-4f65-9D91-7224C49458BB}">
                  <c15:dlblFieldTable>
                    <c15:dlblFTEntry>
                      <c15:txfldGUID>{4EA0D2FB-044E-4B3C-B698-4A3B0401CAA9}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c:v>
                </c:pt>
                <c:pt idx="16">
                  <c:v>6.9</c:v>
                </c:pt>
                <c:pt idx="24">
                  <c:v>6.5</c:v>
                </c:pt>
                <c:pt idx="32">
                  <c:v>6</c:v>
                </c:pt>
              </c:numCache>
            </c:numRef>
          </c:xVal>
          <c:yVal>
            <c:numRef>
              <c:f>公会計指標分析・財政指標組合せ分析表!$BP$73:$DC$73</c:f>
              <c:numCache>
                <c:formatCode>#,##0.0;"▲ "#,##0.0</c:formatCode>
                <c:ptCount val="40"/>
                <c:pt idx="0">
                  <c:v>25.5</c:v>
                </c:pt>
                <c:pt idx="8">
                  <c:v>24.6</c:v>
                </c:pt>
                <c:pt idx="16">
                  <c:v>11</c:v>
                </c:pt>
                <c:pt idx="24">
                  <c:v>5.4</c:v>
                </c:pt>
                <c:pt idx="32">
                  <c:v>3.3</c:v>
                </c:pt>
              </c:numCache>
            </c:numRef>
          </c:yVal>
          <c:smooth val="0"/>
          <c:extLst xmlns:c16r2="http://schemas.microsoft.com/office/drawing/2015/06/chart">
            <c:ext xmlns:c16="http://schemas.microsoft.com/office/drawing/2014/chart" uri="{C3380CC4-5D6E-409C-BE32-E72D297353CC}">
              <c16:uniqueId val="{00000009-DD6E-4E4F-9B42-9D9A00AD60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D6E-4E4F-9B42-9D9A00AD6081}"/>
                </c:ext>
                <c:ext xmlns:c15="http://schemas.microsoft.com/office/drawing/2012/chart" uri="{CE6537A1-D6FC-4f65-9D91-7224C49458BB}">
                  <c15:dlblFieldTable>
                    <c15:dlblFTEntry>
                      <c15:txfldGUID>{F0BB81D8-8CD2-4F7C-B751-C2DAD9E1CB4B}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D6E-4E4F-9B42-9D9A00AD6081}"/>
                </c:ext>
                <c:ext xmlns:c15="http://schemas.microsoft.com/office/drawing/2012/chart" uri="{CE6537A1-D6FC-4f65-9D91-7224C49458BB}">
                  <c15:dlblFieldTable>
                    <c15:dlblFTEntry>
                      <c15:txfldGUID>{7392CCED-DD4A-4011-B725-72D636C48C92}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D6E-4E4F-9B42-9D9A00AD6081}"/>
                </c:ext>
                <c:ext xmlns:c15="http://schemas.microsoft.com/office/drawing/2012/chart" uri="{CE6537A1-D6FC-4f65-9D91-7224C49458BB}">
                  <c15:dlblFieldTable>
                    <c15:dlblFTEntry>
                      <c15:txfldGUID>{A7AA0E4C-E7F6-4482-8B42-409DE2CD6269}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D6E-4E4F-9B42-9D9A00AD6081}"/>
                </c:ext>
                <c:ext xmlns:c15="http://schemas.microsoft.com/office/drawing/2012/chart" uri="{CE6537A1-D6FC-4f65-9D91-7224C49458BB}">
                  <c15:dlblFieldTable>
                    <c15:dlblFTEntry>
                      <c15:txfldGUID>{332EED41-A0DB-4686-8DAD-05F1CBB251D3}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D6E-4E4F-9B42-9D9A00AD6081}"/>
                </c:ext>
                <c:ext xmlns:c15="http://schemas.microsoft.com/office/drawing/2012/chart" uri="{CE6537A1-D6FC-4f65-9D91-7224C49458BB}">
                  <c15:dlblFieldTable>
                    <c15:dlblFTEntry>
                      <c15:txfldGUID>{D74B786C-1A9E-4F05-89B3-71BED55E528C}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D6E-4E4F-9B42-9D9A00AD6081}"/>
                </c:ext>
                <c:ext xmlns:c15="http://schemas.microsoft.com/office/drawing/2012/chart" uri="{CE6537A1-D6FC-4f65-9D91-7224C49458BB}">
                  <c15:dlblFieldTable>
                    <c15:dlblFTEntry>
                      <c15:txfldGUID>{92F33DC3-9521-4CC5-B6D3-4BC8EFD4B3FB}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D6E-4E4F-9B42-9D9A00AD6081}"/>
                </c:ext>
                <c:ext xmlns:c15="http://schemas.microsoft.com/office/drawing/2012/chart" uri="{CE6537A1-D6FC-4f65-9D91-7224C49458BB}">
                  <c15:dlblFieldTable>
                    <c15:dlblFTEntry>
                      <c15:txfldGUID>{7233D2EA-C614-47BE-9118-32E6DA9821CA}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D6E-4E4F-9B42-9D9A00AD6081}"/>
                </c:ext>
                <c:ext xmlns:c15="http://schemas.microsoft.com/office/drawing/2012/chart" uri="{CE6537A1-D6FC-4f65-9D91-7224C49458BB}">
                  <c15:dlblFieldTable>
                    <c15:dlblFTEntry>
                      <c15:txfldGUID>{DA16B9A4-4EDC-4498-B6EF-D63814FF68DB}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D6E-4E4F-9B42-9D9A00AD6081}"/>
                </c:ext>
                <c:ext xmlns:c15="http://schemas.microsoft.com/office/drawing/2012/chart" uri="{CE6537A1-D6FC-4f65-9D91-7224C49458BB}">
                  <c15:dlblFieldTable>
                    <c15:dlblFTEntry>
                      <c15:txfldGUID>{0A665F9B-9585-4EF9-91B8-FC6978A15A33}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DD6E-4E4F-9B42-9D9A00AD6081}"/>
            </c:ext>
          </c:extLst>
        </c:ser>
        <c:dLbls>
          <c:showLegendKey val="0"/>
          <c:showVal val="1"/>
          <c:showCatName val="0"/>
          <c:showSerName val="0"/>
          <c:showPercent val="0"/>
          <c:showBubbleSize val="0"/>
        </c:dLbls>
        <c:axId val="335414832"/>
        <c:axId val="335415224"/>
      </c:scatterChart>
      <c:valAx>
        <c:axId val="335414832"/>
        <c:scaling>
          <c:orientation val="minMax"/>
          <c:max val="11.7"/>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415224"/>
        <c:crosses val="autoZero"/>
        <c:crossBetween val="midCat"/>
      </c:valAx>
      <c:valAx>
        <c:axId val="335415224"/>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414832"/>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fLocksText="0">
      <xdr:nvSpPr>
        <xdr:cNvPr id="2" name="表題ボックス"/>
        <xdr:cNvSpPr>
          <a:spLocks noChangeArrowheads="1"/>
        </xdr:cNvSpPr>
      </xdr:nvSpPr>
      <xdr:spPr>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9</a:t>
          </a:r>
          <a:r>
            <a:rPr lang="ja-JP" altLang="en-US" sz="2400" b="1" i="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fLocksText="0">
      <xdr:nvSpPr>
        <xdr:cNvPr id="3" name="年度ボックス"/>
        <xdr:cNvSpPr>
          <a:spLocks noChangeArrowheads="1"/>
        </xdr:cNvSpPr>
      </xdr:nvSpPr>
      <xdr:spPr>
        <a:xfrm>
          <a:off x="10791825" y="190500"/>
          <a:ext cx="253365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fLocksText="0">
      <xdr:nvSpPr>
        <xdr:cNvPr id="4" name="団体名称ボックス"/>
        <xdr:cNvSpPr>
          <a:spLocks noChangeArrowheads="1"/>
        </xdr:cNvSpPr>
      </xdr:nvSpPr>
      <xdr:spPr>
        <a:xfrm>
          <a:off x="13716000" y="190500"/>
          <a:ext cx="3810000" cy="447675"/>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a:xfrm>
          <a:off x="2314575" y="11306175"/>
          <a:ext cx="504825" cy="0"/>
        </a:xfrm>
        <a:prstGeom prst="line">
          <a:avLst/>
        </a:prstGeom>
        <a:noFill/>
        <a:ln w="38100">
          <a:solidFill>
            <a:srgbClr val="FF0000"/>
          </a:solidFill>
          <a:rou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a:xfrm>
          <a:off x="2476500" y="11210925"/>
          <a:ext cx="190500" cy="190500"/>
        </a:xfrm>
        <a:prstGeom prst="ellipse">
          <a:avLst/>
        </a:prstGeom>
        <a:solidFill>
          <a:srgbClr val="FF0000"/>
        </a:solidFill>
        <a:ln w="6350">
          <a:noFill/>
          <a:rou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a:xfrm>
          <a:off x="13106400" y="7600950"/>
          <a:ext cx="4429125" cy="3905250"/>
        </a:xfrm>
        <a:prstGeom prst="rect">
          <a:avLst/>
        </a:prstGeom>
        <a:solidFill>
          <a:srgbClr val="FFFFFF"/>
        </a:solidFill>
        <a:ln w="19050">
          <a:solidFill>
            <a:srgbClr val="000000"/>
          </a:solidFill>
          <a:miter lim="800000"/>
        </a:ln>
      </xdr:spPr>
    </xdr:sp>
    <xdr:clientData/>
  </xdr:twoCellAnchor>
  <xdr:twoCellAnchor>
    <xdr:from>
      <xdr:col>15</xdr:col>
      <xdr:colOff>152400</xdr:colOff>
      <xdr:row>43</xdr:row>
      <xdr:rowOff>0</xdr:rowOff>
    </xdr:from>
    <xdr:to>
      <xdr:col>16</xdr:col>
      <xdr:colOff>161925</xdr:colOff>
      <xdr:row>43</xdr:row>
      <xdr:rowOff>323850</xdr:rowOff>
    </xdr:to>
    <xdr:sp macro="" textlink="" fLocksText="0">
      <xdr:nvSpPr>
        <xdr:cNvPr id="17" name="Rectangle 88"/>
        <xdr:cNvSpPr>
          <a:spLocks noChangeArrowheads="1"/>
        </xdr:cNvSpPr>
      </xdr:nvSpPr>
      <xdr:spPr>
        <a:xfrm>
          <a:off x="13106400" y="7591425"/>
          <a:ext cx="885825" cy="323850"/>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fLocksText="0">
      <xdr:nvSpPr>
        <xdr:cNvPr id="19" name="Rectangle 88"/>
        <xdr:cNvSpPr>
          <a:spLocks noChangeArrowheads="1"/>
        </xdr:cNvSpPr>
      </xdr:nvSpPr>
      <xdr:spPr>
        <a:xfrm>
          <a:off x="314325" y="752475"/>
          <a:ext cx="1438275" cy="32385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5" cy="34004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eaLnBrk="1" fontAlgn="auto" latinLnBrk="0" hangingPunct="1"/>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　元利償還金の推移を見ると、過去に借り入れた起債の償還が進んだことにより、普通会計及び下水道会計とも、</a:t>
          </a:r>
          <a:r>
            <a:rPr lang="en-US" altLang="ja-JP" sz="1100" b="0" i="0" baseline="0">
              <a:solidFill>
                <a:schemeClr val="tx1"/>
              </a:solidFill>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年度に償還のピークを過ぎ、その後は減少傾向にある。しかしながら、</a:t>
          </a:r>
          <a:r>
            <a:rPr lang="en-US" altLang="ja-JP" sz="1100" b="0" i="0" baseline="0">
              <a:solidFill>
                <a:schemeClr val="tx1"/>
              </a:solidFill>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年度以降からは、元利償還金が徐々に増加していくことが予想されるので、引き続き世代間の負担の公平と今後の財政負担に留意し、財政運営をしていく。</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t"/>
        <a:lstStyle/>
        <a:p>
          <a:pPr marL="0" marR="0" indent="0" defTabSz="914400" eaLnBrk="1" fontAlgn="auto" latinLnBrk="0" hangingPunct="1">
            <a:lnSpc>
              <a:spcPct val="100000"/>
            </a:lnSpc>
            <a:spcBef>
              <a:spcPts val="0"/>
            </a:spcBef>
            <a:spcAft>
              <a:spcPts val="0"/>
            </a:spcAft>
            <a:buClrTx/>
            <a:buSzTx/>
            <a:buFontTx/>
            <a:buNone/>
          </a:pPr>
          <a:r>
            <a:rPr lang="ja-JP" altLang="en-US" sz="1600" b="1" baseline="0">
              <a:solidFill>
                <a:schemeClr val="tx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a:xfrm>
          <a:off x="2590800" y="8001000"/>
          <a:ext cx="542925" cy="257175"/>
        </a:xfrm>
        <a:prstGeom prst="rect">
          <a:avLst/>
        </a:prstGeom>
        <a:solidFill>
          <a:srgbClr val="FF8080"/>
        </a:solidFill>
        <a:ln w="12700" algn="ctr">
          <a:solidFill>
            <a:srgbClr val="000000"/>
          </a:solidFill>
          <a:miter lim="800000"/>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a:xfrm>
          <a:off x="2590800" y="8353425"/>
          <a:ext cx="542925" cy="247650"/>
        </a:xfrm>
        <a:prstGeom prst="rect">
          <a:avLst/>
        </a:prstGeom>
        <a:solidFill>
          <a:srgbClr val="00FFFF"/>
        </a:solidFill>
        <a:ln w="12700" algn="ctr">
          <a:solidFill>
            <a:srgbClr val="000000"/>
          </a:solidFill>
          <a:miter lim="800000"/>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a:xfrm>
          <a:off x="2590800" y="8696325"/>
          <a:ext cx="542925" cy="257175"/>
        </a:xfrm>
        <a:prstGeom prst="rect">
          <a:avLst/>
        </a:prstGeom>
        <a:solidFill>
          <a:srgbClr val="008000"/>
        </a:solidFill>
        <a:ln w="12700" algn="ctr">
          <a:solidFill>
            <a:srgbClr val="000000"/>
          </a:solidFill>
          <a:miter lim="800000"/>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a:xfrm>
          <a:off x="2590800" y="9048750"/>
          <a:ext cx="542925" cy="257175"/>
        </a:xfrm>
        <a:prstGeom prst="rect">
          <a:avLst/>
        </a:prstGeom>
        <a:solidFill>
          <a:srgbClr val="9999FF"/>
        </a:solidFill>
        <a:ln w="12700" algn="ctr">
          <a:solidFill>
            <a:srgbClr val="000000"/>
          </a:solidFill>
          <a:miter lim="800000"/>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a:xfrm>
          <a:off x="2590800" y="9410700"/>
          <a:ext cx="542925" cy="247650"/>
        </a:xfrm>
        <a:prstGeom prst="rect">
          <a:avLst/>
        </a:prstGeom>
        <a:solidFill>
          <a:srgbClr val="FF6600"/>
        </a:solidFill>
        <a:ln w="12700" algn="ctr">
          <a:solidFill>
            <a:srgbClr val="000000"/>
          </a:solidFill>
          <a:miter lim="800000"/>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a:xfrm>
          <a:off x="2590800" y="9763125"/>
          <a:ext cx="542925" cy="257175"/>
        </a:xfrm>
        <a:prstGeom prst="rect">
          <a:avLst/>
        </a:prstGeom>
        <a:solidFill>
          <a:srgbClr val="FFFF00"/>
        </a:solidFill>
        <a:ln w="12700" algn="ctr">
          <a:solidFill>
            <a:srgbClr val="000000"/>
          </a:solidFill>
          <a:miter lim="800000"/>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xdr:cNvSpPr>
          <a:spLocks noChangeArrowheads="1"/>
        </xdr:cNvSpPr>
      </xdr:nvSpPr>
      <xdr:spPr>
        <a:xfrm>
          <a:off x="2590800" y="10467975"/>
          <a:ext cx="542925" cy="257175"/>
        </a:xfrm>
        <a:prstGeom prst="rect">
          <a:avLst/>
        </a:prstGeom>
        <a:solidFill>
          <a:srgbClr val="800080"/>
        </a:solidFill>
        <a:ln w="12700" algn="ctr">
          <a:solidFill>
            <a:srgbClr val="000000"/>
          </a:solidFill>
          <a:miter lim="800000"/>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xdr:cNvSpPr>
          <a:spLocks noChangeArrowheads="1"/>
        </xdr:cNvSpPr>
      </xdr:nvSpPr>
      <xdr:spPr>
        <a:xfrm>
          <a:off x="2590800" y="10810875"/>
          <a:ext cx="542925" cy="257175"/>
        </a:xfrm>
        <a:prstGeom prst="rect">
          <a:avLst/>
        </a:prstGeom>
        <a:solidFill>
          <a:srgbClr val="00FF00"/>
        </a:solidFill>
        <a:ln w="12700" algn="ctr">
          <a:solidFill>
            <a:srgbClr val="000000"/>
          </a:solidFill>
          <a:miter lim="800000"/>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xdr:cNvSpPr>
          <a:spLocks noChangeArrowheads="1"/>
        </xdr:cNvSpPr>
      </xdr:nvSpPr>
      <xdr:spPr>
        <a:xfrm>
          <a:off x="2590800" y="11172825"/>
          <a:ext cx="542925" cy="247650"/>
        </a:xfrm>
        <a:prstGeom prst="rect">
          <a:avLst/>
        </a:prstGeom>
        <a:solidFill>
          <a:srgbClr val="FF00FF"/>
        </a:solidFill>
        <a:ln w="12700" algn="ctr">
          <a:solidFill>
            <a:srgbClr val="000000"/>
          </a:solidFill>
          <a:miter lim="800000"/>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xdr:cNvSpPr>
          <a:spLocks noChangeArrowheads="1"/>
        </xdr:cNvSpPr>
      </xdr:nvSpPr>
      <xdr:spPr>
        <a:xfrm>
          <a:off x="2590800" y="11525250"/>
          <a:ext cx="542925" cy="257175"/>
        </a:xfrm>
        <a:prstGeom prst="rect">
          <a:avLst/>
        </a:prstGeom>
        <a:solidFill>
          <a:srgbClr val="0000FF"/>
        </a:solidFill>
        <a:ln w="12700" algn="ctr">
          <a:solidFill>
            <a:srgbClr val="000000"/>
          </a:solidFill>
          <a:miter lim="800000"/>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xdr:cNvSpPr>
          <a:spLocks noChangeArrowheads="1"/>
        </xdr:cNvSpPr>
      </xdr:nvSpPr>
      <xdr:spPr>
        <a:xfrm>
          <a:off x="2590800" y="11868150"/>
          <a:ext cx="542925" cy="257175"/>
        </a:xfrm>
        <a:prstGeom prst="rect">
          <a:avLst/>
        </a:prstGeom>
        <a:solidFill>
          <a:srgbClr val="FFCC00"/>
        </a:solidFill>
        <a:ln w="12700" algn="ctr">
          <a:solidFill>
            <a:srgbClr val="000000"/>
          </a:solidFill>
          <a:miter lim="800000"/>
        </a:ln>
      </xdr:spPr>
    </xdr:sp>
    <xdr:clientData/>
  </xdr:twoCellAnchor>
  <xdr:twoCellAnchor>
    <xdr:from>
      <xdr:col>3</xdr:col>
      <xdr:colOff>190500</xdr:colOff>
      <xdr:row>52</xdr:row>
      <xdr:rowOff>161925</xdr:rowOff>
    </xdr:from>
    <xdr:to>
      <xdr:col>3</xdr:col>
      <xdr:colOff>666750</xdr:colOff>
      <xdr:row>52</xdr:row>
      <xdr:rowOff>161925</xdr:rowOff>
    </xdr:to>
    <xdr:sp macro="" textlink="">
      <xdr:nvSpPr>
        <xdr:cNvPr id="16" name="直線コネクタ 20"/>
        <xdr:cNvSpPr>
          <a:spLocks noChangeShapeType="1"/>
        </xdr:cNvSpPr>
      </xdr:nvSpPr>
      <xdr:spPr>
        <a:xfrm>
          <a:off x="2619375" y="12334875"/>
          <a:ext cx="476250" cy="0"/>
        </a:xfrm>
        <a:prstGeom prst="line">
          <a:avLst/>
        </a:prstGeom>
        <a:noFill/>
        <a:ln w="38100" algn="ctr">
          <a:solidFill>
            <a:srgbClr val="FF0000"/>
          </a:solidFill>
          <a:round/>
        </a:ln>
      </xdr:spPr>
    </xdr: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ln>
      </xdr:spPr>
    </xdr:sp>
    <xdr:clientData/>
  </xdr:twoCellAnchor>
  <xdr:twoCellAnchor>
    <xdr:from>
      <xdr:col>0</xdr:col>
      <xdr:colOff>138544</xdr:colOff>
      <xdr:row>0</xdr:row>
      <xdr:rowOff>138544</xdr:rowOff>
    </xdr:from>
    <xdr:to>
      <xdr:col>10</xdr:col>
      <xdr:colOff>398317</xdr:colOff>
      <xdr:row>4</xdr:row>
      <xdr:rowOff>21646</xdr:rowOff>
    </xdr:to>
    <xdr:sp macro="" textlink="" fLocksText="0">
      <xdr:nvSpPr>
        <xdr:cNvPr id="18" name="表題ボックス"/>
        <xdr:cNvSpPr>
          <a:spLocks noChangeArrowheads="1"/>
        </xdr:cNvSpPr>
      </xdr:nvSpPr>
      <xdr:spPr>
        <a:xfrm>
          <a:off x="142875" y="142875"/>
          <a:ext cx="9229725"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10</a:t>
          </a:r>
          <a:r>
            <a:rPr lang="ja-JP" altLang="en-US" sz="2400" b="1" i="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fLocksText="0">
      <xdr:nvSpPr>
        <xdr:cNvPr id="19" name="年度ボックス"/>
        <xdr:cNvSpPr>
          <a:spLocks noChangeArrowheads="1"/>
        </xdr:cNvSpPr>
      </xdr:nvSpPr>
      <xdr:spPr>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fLocksText="0">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a:xfrm>
          <a:off x="619125" y="704850"/>
          <a:ext cx="178117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eaLnBrk="1" fontAlgn="auto" latinLnBrk="0" hangingPunct="1"/>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　将来負担比率については、事業債の残高が、普通会計及び下水道会計ともに、ピークを越えており、臨時財政対策債以外の通常事業債については、投資的事業の計画、財源調整に十分配慮し、最小限の地方債活用に留め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　債務負担行為は、土地開発公社土地代金であるが、償還計画に則り計画的に償還が進み、</a:t>
          </a:r>
          <a:r>
            <a:rPr lang="en-US" altLang="ja-JP" sz="1100" b="0" i="0" baseline="0">
              <a:solidFill>
                <a:schemeClr val="tx1"/>
              </a:solidFill>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年度で解消した。</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　退職手当負担見込額は、</a:t>
          </a:r>
          <a:r>
            <a:rPr lang="ja-JP" altLang="en-US" sz="1100" b="0" i="0" baseline="0">
              <a:solidFill>
                <a:schemeClr val="tx1"/>
              </a:solidFill>
              <a:latin typeface="ＭＳ Ｐゴシック" panose="020B0600070205080204" pitchFamily="50" charset="-128"/>
              <a:ea typeface="ＭＳ Ｐゴシック" panose="020B0600070205080204" pitchFamily="50" charset="-128"/>
              <a:cs typeface="+mn-cs"/>
            </a:rPr>
            <a:t>退職者増により負担見込額そのものは減少したものの、</a:t>
          </a:r>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年齢・給料の高い職員</a:t>
          </a:r>
          <a:r>
            <a:rPr lang="ja-JP" altLang="en-US" sz="1100" b="0" i="0" baseline="0">
              <a:solidFill>
                <a:schemeClr val="tx1"/>
              </a:solidFill>
              <a:latin typeface="ＭＳ Ｐゴシック" panose="020B0600070205080204" pitchFamily="50" charset="-128"/>
              <a:ea typeface="ＭＳ Ｐゴシック" panose="020B0600070205080204" pitchFamily="50" charset="-128"/>
              <a:cs typeface="+mn-cs"/>
            </a:rPr>
            <a:t>退職者の退職により退職手当組合における積立額が減少したため結果として増額となっている。</a:t>
          </a:r>
          <a:endParaRPr lang="en-US" altLang="ja-JP" sz="1100" b="0" i="0" baseline="0">
            <a:solidFill>
              <a:schemeClr val="tx1"/>
            </a:solidFill>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　一部事務組合については、大規模事業が計画・実施されており、今後は増加する見込みである。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　一方、近年町では、基金保有額の増加に重点を置き財政運営を行っており</a:t>
          </a:r>
          <a:r>
            <a:rPr lang="ja-JP" altLang="en-US" sz="1100" b="0" i="0" baseline="0">
              <a:solidFill>
                <a:schemeClr val="tx1"/>
              </a:solidFill>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計画的に増加している</a:t>
          </a:r>
          <a:r>
            <a:rPr lang="ja-JP" altLang="en-US" sz="1100" b="0" i="0" baseline="0">
              <a:solidFill>
                <a:schemeClr val="tx1"/>
              </a:solidFill>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tx1"/>
              </a:solidFill>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tx1"/>
              </a:solidFill>
              <a:latin typeface="ＭＳ Ｐゴシック" panose="020B0600070205080204" pitchFamily="50" charset="-128"/>
              <a:ea typeface="ＭＳ Ｐゴシック" panose="020B0600070205080204" pitchFamily="50" charset="-128"/>
              <a:cs typeface="+mn-cs"/>
            </a:rPr>
            <a:t>年度においては、歳出削減に努めた結果、財政調整基金が増額となった。</a:t>
          </a:r>
          <a:endParaRPr lang="ja-JP" altLang="ja-JP" sz="1400">
            <a:solidFill>
              <a:srgbClr val="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xdr:cNvSpPr>
          <a:spLocks noChangeArrowheads="1"/>
        </xdr:cNvSpPr>
      </xdr:nvSpPr>
      <xdr:spPr>
        <a:xfrm>
          <a:off x="828675" y="12411075"/>
          <a:ext cx="695325" cy="419100"/>
        </a:xfrm>
        <a:prstGeom prst="rect">
          <a:avLst/>
        </a:prstGeom>
        <a:pattFill prst="pct70">
          <a:fgClr>
            <a:srgbClr val="843C0C"/>
          </a:fgClr>
          <a:bgClr>
            <a:schemeClr val="bg1"/>
          </a:bgClr>
        </a:pattFill>
        <a:ln w="6350">
          <a:solidFill>
            <a:srgbClr val="000000"/>
          </a:solidFill>
          <a:miter lim="800000"/>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xdr:cNvSpPr>
          <a:spLocks noChangeArrowheads="1"/>
        </xdr:cNvSpPr>
      </xdr:nvSpPr>
      <xdr:spPr>
        <a:xfrm>
          <a:off x="828675" y="13754100"/>
          <a:ext cx="695325" cy="409575"/>
        </a:xfrm>
        <a:prstGeom prst="rect">
          <a:avLst/>
        </a:prstGeom>
        <a:solidFill>
          <a:srgbClr val="2E75B6"/>
        </a:solidFill>
        <a:ln w="6350">
          <a:solidFill>
            <a:srgbClr val="000000"/>
          </a:solidFill>
          <a:miter lim="800000"/>
        </a:ln>
      </xdr:spPr>
    </xdr:sp>
    <xdr:clientData/>
  </xdr:twoCellAnchor>
  <xdr:twoCellAnchor>
    <xdr:from>
      <xdr:col>0</xdr:col>
      <xdr:colOff>123825</xdr:colOff>
      <xdr:row>0</xdr:row>
      <xdr:rowOff>123825</xdr:rowOff>
    </xdr:from>
    <xdr:to>
      <xdr:col>8</xdr:col>
      <xdr:colOff>138546</xdr:colOff>
      <xdr:row>3</xdr:row>
      <xdr:rowOff>133350</xdr:rowOff>
    </xdr:to>
    <xdr:sp macro="" textlink="" fLocksText="0">
      <xdr:nvSpPr>
        <xdr:cNvPr id="5" name="表題ボックス"/>
        <xdr:cNvSpPr>
          <a:spLocks noChangeArrowheads="1"/>
        </xdr:cNvSpPr>
      </xdr:nvSpPr>
      <xdr:spPr>
        <a:xfrm>
          <a:off x="123825" y="123825"/>
          <a:ext cx="13439775" cy="638175"/>
        </a:xfrm>
        <a:prstGeom prst="rect">
          <a:avLst/>
        </a:prstGeom>
        <a:noFill/>
        <a:ln w="9525">
          <a:noFill/>
          <a:miter lim="800000"/>
        </a:ln>
      </xdr:spPr>
      <xdr:txBody>
        <a:bodyPr vertOverflow="clip" wrap="square" lIns="54864" tIns="32004" rIns="0" bIns="32004" anchor="ctr" upright="1"/>
        <a:lstStyle/>
        <a:p>
          <a:pPr algn="l" rtl="0">
            <a:defRPr sz="1000"/>
          </a:pPr>
          <a:r>
            <a:rPr lang="ja-JP" altLang="en-US" sz="2800" b="1" i="0" u="none" baseline="0">
              <a:solidFill>
                <a:srgbClr val="000000"/>
              </a:solidFill>
              <a:latin typeface="ＭＳ ゴシック"/>
              <a:ea typeface="ＭＳ ゴシック"/>
            </a:rPr>
            <a:t>（</a:t>
          </a:r>
          <a:r>
            <a:rPr lang="en-US" altLang="ja-JP" sz="2800" b="1" i="0" u="none" baseline="0">
              <a:solidFill>
                <a:srgbClr val="000000"/>
              </a:solidFill>
              <a:latin typeface="ＭＳ ゴシック"/>
              <a:ea typeface="ＭＳ ゴシック"/>
            </a:rPr>
            <a:t>11</a:t>
          </a:r>
          <a:r>
            <a:rPr lang="ja-JP" altLang="en-US" sz="2800" b="1" i="0" u="non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ln>
      </xdr:spPr>
    </xdr:sp>
    <xdr:clientData/>
  </xdr:twoCellAnchor>
  <xdr:twoCellAnchor>
    <xdr:from>
      <xdr:col>8</xdr:col>
      <xdr:colOff>340178</xdr:colOff>
      <xdr:row>0</xdr:row>
      <xdr:rowOff>165045</xdr:rowOff>
    </xdr:from>
    <xdr:to>
      <xdr:col>10</xdr:col>
      <xdr:colOff>367392</xdr:colOff>
      <xdr:row>2</xdr:row>
      <xdr:rowOff>165045</xdr:rowOff>
    </xdr:to>
    <xdr:sp macro="" textlink="" fLocksText="0">
      <xdr:nvSpPr>
        <xdr:cNvPr id="7" name="年度ボックス"/>
        <xdr:cNvSpPr>
          <a:spLocks noChangeArrowheads="1"/>
        </xdr:cNvSpPr>
      </xdr:nvSpPr>
      <xdr:spPr>
        <a:xfrm>
          <a:off x="13763625" y="161925"/>
          <a:ext cx="3990975" cy="419100"/>
        </a:xfrm>
        <a:prstGeom prst="rect">
          <a:avLst/>
        </a:prstGeom>
        <a:noFill/>
        <a:ln w="25400">
          <a:solidFill>
            <a:srgbClr val="000000"/>
          </a:solidFill>
          <a:miter lim="800000"/>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fLocksText="0">
      <xdr:nvSpPr>
        <xdr:cNvPr id="8" name="団体名称ボックス"/>
        <xdr:cNvSpPr>
          <a:spLocks noChangeArrowheads="1"/>
        </xdr:cNvSpPr>
      </xdr:nvSpPr>
      <xdr:spPr>
        <a:xfrm>
          <a:off x="17945100" y="161925"/>
          <a:ext cx="7448550" cy="419100"/>
        </a:xfrm>
        <a:prstGeom prst="rect">
          <a:avLst/>
        </a:prstGeom>
        <a:noFill/>
        <a:ln w="25400">
          <a:solidFill>
            <a:srgbClr val="000000"/>
          </a:solidFill>
          <a:miter lim="800000"/>
        </a:ln>
      </xdr:spPr>
      <xdr:txBody>
        <a:bodyPr anchor="ctr"/>
        <a:lstStyle/>
        <a:p>
          <a:pPr algn="ctr"/>
          <a:r>
            <a:rPr lang="ja-JP" altLang="en-US" sz="1800" b="1">
              <a:latin typeface="ＭＳ ゴシック" pitchFamily="49" charset="-128"/>
              <a:ea typeface="ＭＳ ゴシック" pitchFamily="49" charset="-128"/>
            </a:rPr>
            <a:t>東京都日の出町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xdr:cNvSpPr txBox="1">
          <a:spLocks noChangeArrowheads="1"/>
        </xdr:cNvSpPr>
      </xdr:nvSpPr>
      <xdr:spPr>
        <a:xfrm>
          <a:off x="533400" y="952500"/>
          <a:ext cx="2352675"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xdr:cNvSpPr>
          <a:spLocks noChangeArrowheads="1"/>
        </xdr:cNvSpPr>
      </xdr:nvSpPr>
      <xdr:spPr>
        <a:xfrm>
          <a:off x="828675" y="13087350"/>
          <a:ext cx="695325" cy="409575"/>
        </a:xfrm>
        <a:prstGeom prst="rect">
          <a:avLst/>
        </a:prstGeom>
        <a:pattFill prst="smGrid">
          <a:fgClr>
            <a:srgbClr val="FF66CC"/>
          </a:fgClr>
          <a:bgClr>
            <a:schemeClr val="bg1"/>
          </a:bgClr>
        </a:pattFill>
        <a:ln w="6350">
          <a:solidFill>
            <a:srgbClr val="000000"/>
          </a:solidFill>
          <a:miter lim="800000"/>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xdr:cNvSpPr>
          <a:spLocks noChangeArrowheads="1"/>
        </xdr:cNvSpPr>
      </xdr:nvSpPr>
      <xdr:spPr>
        <a:xfrm>
          <a:off x="13763625" y="809625"/>
          <a:ext cx="11630025" cy="4324350"/>
        </a:xfrm>
        <a:prstGeom prst="rect">
          <a:avLst/>
        </a:prstGeom>
        <a:noFill/>
        <a:ln w="19050">
          <a:solidFill>
            <a:srgbClr val="000000"/>
          </a:solidFill>
          <a:miter lim="800000"/>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xdr:cNvSpPr txBox="1"/>
      </xdr:nvSpPr>
      <xdr:spPr>
        <a:xfrm>
          <a:off x="13763625" y="1295400"/>
          <a:ext cx="11620500" cy="3838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baseline="0">
              <a:solidFill>
                <a:schemeClr val="tx1"/>
              </a:solidFill>
              <a:latin typeface="ＭＳ ゴシック" panose="020B0609070205080204" pitchFamily="49" charset="-128"/>
              <a:ea typeface="ＭＳ ゴシック" panose="020B0609070205080204" pitchFamily="49" charset="-128"/>
              <a:cs typeface="+mn-cs"/>
            </a:rPr>
            <a:t>　・歳出削減の結果、財政調整基金に約</a:t>
          </a:r>
          <a:r>
            <a:rPr lang="en-US" altLang="ja-JP" sz="1300" baseline="0">
              <a:solidFill>
                <a:schemeClr val="tx1"/>
              </a:solidFill>
              <a:latin typeface="ＭＳ ゴシック" panose="020B0609070205080204" pitchFamily="49" charset="-128"/>
              <a:ea typeface="ＭＳ ゴシック" panose="020B0609070205080204" pitchFamily="49" charset="-128"/>
              <a:cs typeface="+mn-cs"/>
            </a:rPr>
            <a:t>1</a:t>
          </a:r>
          <a:r>
            <a:rPr lang="ja-JP" altLang="en-US" sz="1300" baseline="0">
              <a:solidFill>
                <a:schemeClr val="tx1"/>
              </a:solidFill>
              <a:latin typeface="ＭＳ ゴシック" panose="020B0609070205080204" pitchFamily="49" charset="-128"/>
              <a:ea typeface="ＭＳ ゴシック" panose="020B0609070205080204" pitchFamily="49" charset="-128"/>
              <a:cs typeface="+mn-cs"/>
            </a:rPr>
            <a:t>億</a:t>
          </a:r>
          <a:r>
            <a:rPr lang="en-US" altLang="ja-JP" sz="1300" baseline="0">
              <a:solidFill>
                <a:schemeClr val="tx1"/>
              </a:solidFill>
              <a:latin typeface="ＭＳ ゴシック" panose="020B0609070205080204" pitchFamily="49" charset="-128"/>
              <a:ea typeface="ＭＳ ゴシック" panose="020B0609070205080204" pitchFamily="49" charset="-128"/>
              <a:cs typeface="+mn-cs"/>
            </a:rPr>
            <a:t>1000</a:t>
          </a:r>
          <a:r>
            <a:rPr lang="ja-JP" altLang="en-US" sz="1300" baseline="0">
              <a:solidFill>
                <a:schemeClr val="tx1"/>
              </a:solidFill>
              <a:latin typeface="ＭＳ ゴシック" panose="020B0609070205080204" pitchFamily="49" charset="-128"/>
              <a:ea typeface="ＭＳ ゴシック" panose="020B0609070205080204" pitchFamily="49" charset="-128"/>
              <a:cs typeface="+mn-cs"/>
            </a:rPr>
            <a:t>万円積み立てた他、大型商業施設と土地所有者との賃貸借契約終了後の道路整備等のため三吉野桜木地区整備基金に</a:t>
          </a:r>
          <a:r>
            <a:rPr lang="en-US" altLang="ja-JP" sz="1300" baseline="0">
              <a:solidFill>
                <a:schemeClr val="tx1"/>
              </a:solidFill>
              <a:latin typeface="ＭＳ ゴシック" panose="020B0609070205080204" pitchFamily="49" charset="-128"/>
              <a:ea typeface="ＭＳ ゴシック" panose="020B0609070205080204" pitchFamily="49" charset="-128"/>
              <a:cs typeface="+mn-cs"/>
            </a:rPr>
            <a:t>500</a:t>
          </a:r>
          <a:r>
            <a:rPr lang="ja-JP" altLang="en-US" sz="1300" baseline="0">
              <a:solidFill>
                <a:schemeClr val="tx1"/>
              </a:solidFill>
              <a:latin typeface="ＭＳ ゴシック" panose="020B0609070205080204" pitchFamily="49" charset="-128"/>
              <a:ea typeface="ＭＳ ゴシック" panose="020B0609070205080204" pitchFamily="49" charset="-128"/>
              <a:cs typeface="+mn-cs"/>
            </a:rPr>
            <a:t>万円を積み立てたことにより、基金全体として</a:t>
          </a:r>
          <a:r>
            <a:rPr lang="en-US" altLang="ja-JP" sz="1300" baseline="0">
              <a:solidFill>
                <a:schemeClr val="tx1"/>
              </a:solidFill>
              <a:latin typeface="ＭＳ ゴシック" panose="020B0609070205080204" pitchFamily="49" charset="-128"/>
              <a:ea typeface="ＭＳ ゴシック" panose="020B0609070205080204" pitchFamily="49" charset="-128"/>
              <a:cs typeface="+mn-cs"/>
            </a:rPr>
            <a:t>1</a:t>
          </a:r>
          <a:r>
            <a:rPr lang="ja-JP" altLang="en-US" sz="1300" baseline="0">
              <a:solidFill>
                <a:schemeClr val="tx1"/>
              </a:solidFill>
              <a:latin typeface="ＭＳ ゴシック" panose="020B0609070205080204" pitchFamily="49" charset="-128"/>
              <a:ea typeface="ＭＳ ゴシック" panose="020B0609070205080204" pitchFamily="49" charset="-128"/>
              <a:cs typeface="+mn-cs"/>
            </a:rPr>
            <a:t>億</a:t>
          </a:r>
          <a:r>
            <a:rPr lang="en-US" altLang="ja-JP" sz="1300" baseline="0">
              <a:solidFill>
                <a:schemeClr val="tx1"/>
              </a:solidFill>
              <a:latin typeface="ＭＳ ゴシック" panose="020B0609070205080204" pitchFamily="49" charset="-128"/>
              <a:ea typeface="ＭＳ ゴシック" panose="020B0609070205080204" pitchFamily="49" charset="-128"/>
              <a:cs typeface="+mn-cs"/>
            </a:rPr>
            <a:t>1500</a:t>
          </a:r>
          <a:r>
            <a:rPr lang="ja-JP" altLang="en-US" sz="1300" baseline="0">
              <a:solidFill>
                <a:schemeClr val="tx1"/>
              </a:solidFill>
              <a:latin typeface="ＭＳ ゴシック" panose="020B0609070205080204" pitchFamily="49" charset="-128"/>
              <a:ea typeface="ＭＳ ゴシック" panose="020B0609070205080204" pitchFamily="49" charset="-128"/>
              <a:cs typeface="+mn-cs"/>
            </a:rPr>
            <a:t>万円の増となった。</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・予算規模を踏まえ、基金本来の目的に沿った運用を行っていく</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fLocksText="0">
      <xdr:nvSpPr>
        <xdr:cNvPr id="13" name="Rectangle 7"/>
        <xdr:cNvSpPr>
          <a:spLocks noChangeArrowheads="1"/>
        </xdr:cNvSpPr>
      </xdr:nvSpPr>
      <xdr:spPr>
        <a:xfrm>
          <a:off x="13839825" y="914400"/>
          <a:ext cx="1257300" cy="35242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xdr:cNvSpPr>
          <a:spLocks noChangeArrowheads="1"/>
        </xdr:cNvSpPr>
      </xdr:nvSpPr>
      <xdr:spPr>
        <a:xfrm>
          <a:off x="13763625" y="12458700"/>
          <a:ext cx="11630025" cy="5429250"/>
        </a:xfrm>
        <a:prstGeom prst="rect">
          <a:avLst/>
        </a:prstGeom>
        <a:noFill/>
        <a:ln w="19050">
          <a:solidFill>
            <a:srgbClr val="000000"/>
          </a:solidFill>
          <a:miter lim="800000"/>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xdr:cNvSpPr txBox="1"/>
      </xdr:nvSpPr>
      <xdr:spPr>
        <a:xfrm>
          <a:off x="13763625" y="12925425"/>
          <a:ext cx="11620500" cy="4962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（基金の使途）</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・社会資本等整備基金：学校・社会教育施設、公共下水道整備、その他社会資本等の整備に要する資金に充てる</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・三吉野桜木地区整備基金：三吉野桜木地区の大規模商業地区に出店する大型商業施設と土地所有者との賃貸借契約終了後の道路整備等を円滑に行う</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・福祉振興基金：町民が明るく健康で、高齢者や障害者にやさしい町づくり「ひので福祉村」実現のために社会福祉諸施策を安定的に推進・振興させる</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・三吉野桜木地区整備基金：</a:t>
          </a:r>
          <a:r>
            <a:rPr lang="en-US" altLang="ja-JP" sz="1300">
              <a:solidFill>
                <a:schemeClr val="tx1"/>
              </a:solidFill>
              <a:latin typeface="ＭＳ ゴシック" panose="020B0609070205080204" pitchFamily="49" charset="-128"/>
              <a:ea typeface="ＭＳ ゴシック" panose="020B0609070205080204" pitchFamily="49" charset="-128"/>
              <a:cs typeface="+mn-cs"/>
            </a:rPr>
            <a:t>30</a:t>
          </a:r>
          <a:r>
            <a:rPr lang="ja-JP" altLang="en-US" sz="1300">
              <a:solidFill>
                <a:schemeClr val="tx1"/>
              </a:solidFill>
              <a:latin typeface="ＭＳ ゴシック" panose="020B0609070205080204" pitchFamily="49" charset="-128"/>
              <a:ea typeface="ＭＳ ゴシック" panose="020B0609070205080204" pitchFamily="49" charset="-128"/>
              <a:cs typeface="+mn-cs"/>
            </a:rPr>
            <a:t>年間で</a:t>
          </a:r>
          <a:r>
            <a:rPr lang="en-US" altLang="ja-JP" sz="1300">
              <a:solidFill>
                <a:schemeClr val="tx1"/>
              </a:solidFill>
              <a:latin typeface="ＭＳ ゴシック" panose="020B0609070205080204" pitchFamily="49" charset="-128"/>
              <a:ea typeface="ＭＳ ゴシック" panose="020B0609070205080204" pitchFamily="49" charset="-128"/>
              <a:cs typeface="+mn-cs"/>
            </a:rPr>
            <a:t>1</a:t>
          </a:r>
          <a:r>
            <a:rPr lang="ja-JP" altLang="en-US" sz="1300">
              <a:solidFill>
                <a:schemeClr val="tx1"/>
              </a:solidFill>
              <a:latin typeface="ＭＳ ゴシック" panose="020B0609070205080204" pitchFamily="49" charset="-128"/>
              <a:ea typeface="ＭＳ ゴシック" panose="020B0609070205080204" pitchFamily="49" charset="-128"/>
              <a:cs typeface="+mn-cs"/>
            </a:rPr>
            <a:t>億</a:t>
          </a:r>
          <a:r>
            <a:rPr lang="en-US" altLang="ja-JP" sz="1300">
              <a:solidFill>
                <a:schemeClr val="tx1"/>
              </a:solidFill>
              <a:latin typeface="ＭＳ ゴシック" panose="020B0609070205080204" pitchFamily="49" charset="-128"/>
              <a:ea typeface="ＭＳ ゴシック" panose="020B0609070205080204" pitchFamily="49" charset="-128"/>
              <a:cs typeface="+mn-cs"/>
            </a:rPr>
            <a:t>5000</a:t>
          </a:r>
          <a:r>
            <a:rPr lang="ja-JP" altLang="en-US" sz="1300">
              <a:solidFill>
                <a:schemeClr val="tx1"/>
              </a:solidFill>
              <a:latin typeface="ＭＳ ゴシック" panose="020B0609070205080204" pitchFamily="49" charset="-128"/>
              <a:ea typeface="ＭＳ ゴシック" panose="020B0609070205080204" pitchFamily="49" charset="-128"/>
              <a:cs typeface="+mn-cs"/>
            </a:rPr>
            <a:t>万円を積み立てることを想定し、平成</a:t>
          </a:r>
          <a:r>
            <a:rPr lang="en-US" altLang="ja-JP" sz="1300">
              <a:solidFill>
                <a:schemeClr val="tx1"/>
              </a:solidFill>
              <a:latin typeface="ＭＳ ゴシック" panose="020B0609070205080204" pitchFamily="49" charset="-128"/>
              <a:ea typeface="ＭＳ ゴシック" panose="020B0609070205080204" pitchFamily="49" charset="-128"/>
              <a:cs typeface="+mn-cs"/>
            </a:rPr>
            <a:t>29</a:t>
          </a:r>
          <a:r>
            <a:rPr lang="ja-JP" altLang="en-US" sz="1300">
              <a:solidFill>
                <a:schemeClr val="tx1"/>
              </a:solidFill>
              <a:latin typeface="ＭＳ ゴシック" panose="020B0609070205080204" pitchFamily="49" charset="-128"/>
              <a:ea typeface="ＭＳ ゴシック" panose="020B0609070205080204" pitchFamily="49" charset="-128"/>
              <a:cs typeface="+mn-cs"/>
            </a:rPr>
            <a:t>年度</a:t>
          </a:r>
          <a:r>
            <a:rPr lang="en-US" altLang="ja-JP" sz="1300">
              <a:solidFill>
                <a:schemeClr val="tx1"/>
              </a:solidFill>
              <a:latin typeface="ＭＳ ゴシック" panose="020B0609070205080204" pitchFamily="49" charset="-128"/>
              <a:ea typeface="ＭＳ ゴシック" panose="020B0609070205080204" pitchFamily="49" charset="-128"/>
              <a:cs typeface="+mn-cs"/>
            </a:rPr>
            <a:t>500</a:t>
          </a:r>
          <a:r>
            <a:rPr lang="ja-JP" altLang="en-US" sz="1300">
              <a:solidFill>
                <a:schemeClr val="tx1"/>
              </a:solidFill>
              <a:latin typeface="ＭＳ ゴシック" panose="020B0609070205080204" pitchFamily="49" charset="-128"/>
              <a:ea typeface="ＭＳ ゴシック" panose="020B0609070205080204" pitchFamily="49" charset="-128"/>
              <a:cs typeface="+mn-cs"/>
            </a:rPr>
            <a:t>万円を積み立てたことによる増</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・三吉野桜木地区整備基金：</a:t>
          </a:r>
          <a:r>
            <a:rPr lang="en-US" altLang="ja-JP" sz="1300">
              <a:solidFill>
                <a:schemeClr val="tx1"/>
              </a:solidFill>
              <a:latin typeface="ＭＳ ゴシック" panose="020B0609070205080204" pitchFamily="49" charset="-128"/>
              <a:ea typeface="ＭＳ ゴシック" panose="020B0609070205080204" pitchFamily="49" charset="-128"/>
              <a:cs typeface="+mn-cs"/>
            </a:rPr>
            <a:t>30</a:t>
          </a:r>
          <a:r>
            <a:rPr lang="ja-JP" altLang="ja-JP" sz="1300">
              <a:solidFill>
                <a:schemeClr val="tx1"/>
              </a:solidFill>
              <a:latin typeface="ＭＳ ゴシック" panose="020B0609070205080204" pitchFamily="49" charset="-128"/>
              <a:ea typeface="ＭＳ ゴシック" panose="020B0609070205080204" pitchFamily="49" charset="-128"/>
              <a:cs typeface="+mn-cs"/>
            </a:rPr>
            <a:t>年間で</a:t>
          </a:r>
          <a:r>
            <a:rPr lang="en-US" altLang="ja-JP" sz="1300">
              <a:solidFill>
                <a:schemeClr val="tx1"/>
              </a:solidFill>
              <a:latin typeface="ＭＳ ゴシック" panose="020B0609070205080204" pitchFamily="49" charset="-128"/>
              <a:ea typeface="ＭＳ ゴシック" panose="020B0609070205080204" pitchFamily="49" charset="-128"/>
              <a:cs typeface="+mn-cs"/>
            </a:rPr>
            <a:t>1</a:t>
          </a:r>
          <a:r>
            <a:rPr lang="ja-JP" altLang="ja-JP" sz="1300">
              <a:solidFill>
                <a:schemeClr val="tx1"/>
              </a:solidFill>
              <a:latin typeface="ＭＳ ゴシック" panose="020B0609070205080204" pitchFamily="49" charset="-128"/>
              <a:ea typeface="ＭＳ ゴシック" panose="020B0609070205080204" pitchFamily="49" charset="-128"/>
              <a:cs typeface="+mn-cs"/>
            </a:rPr>
            <a:t>億</a:t>
          </a:r>
          <a:r>
            <a:rPr lang="en-US" altLang="ja-JP" sz="1300">
              <a:solidFill>
                <a:schemeClr val="tx1"/>
              </a:solidFill>
              <a:latin typeface="ＭＳ ゴシック" panose="020B0609070205080204" pitchFamily="49" charset="-128"/>
              <a:ea typeface="ＭＳ ゴシック" panose="020B0609070205080204" pitchFamily="49" charset="-128"/>
              <a:cs typeface="+mn-cs"/>
            </a:rPr>
            <a:t>5000</a:t>
          </a:r>
          <a:r>
            <a:rPr lang="ja-JP" altLang="ja-JP" sz="1300">
              <a:solidFill>
                <a:schemeClr val="tx1"/>
              </a:solidFill>
              <a:latin typeface="ＭＳ ゴシック" panose="020B0609070205080204" pitchFamily="49" charset="-128"/>
              <a:ea typeface="ＭＳ ゴシック" panose="020B0609070205080204" pitchFamily="49" charset="-128"/>
              <a:cs typeface="+mn-cs"/>
            </a:rPr>
            <a:t>万円を積み立てることを想定し、</a:t>
          </a:r>
          <a:r>
            <a:rPr lang="ja-JP" altLang="en-US" sz="1300">
              <a:solidFill>
                <a:schemeClr val="tx1"/>
              </a:solidFill>
              <a:latin typeface="ＭＳ ゴシック" panose="020B0609070205080204" pitchFamily="49" charset="-128"/>
              <a:ea typeface="ＭＳ ゴシック" panose="020B0609070205080204" pitchFamily="49" charset="-128"/>
              <a:cs typeface="+mn-cs"/>
            </a:rPr>
            <a:t>毎年度</a:t>
          </a:r>
          <a:r>
            <a:rPr lang="en-US" altLang="ja-JP" sz="1300">
              <a:solidFill>
                <a:schemeClr val="tx1"/>
              </a:solidFill>
              <a:latin typeface="ＭＳ ゴシック" panose="020B0609070205080204" pitchFamily="49" charset="-128"/>
              <a:ea typeface="ＭＳ ゴシック" panose="020B0609070205080204" pitchFamily="49" charset="-128"/>
              <a:cs typeface="+mn-cs"/>
            </a:rPr>
            <a:t>500</a:t>
          </a:r>
          <a:r>
            <a:rPr lang="ja-JP" altLang="ja-JP" sz="1300">
              <a:solidFill>
                <a:schemeClr val="tx1"/>
              </a:solidFill>
              <a:latin typeface="ＭＳ ゴシック" panose="020B0609070205080204" pitchFamily="49" charset="-128"/>
              <a:ea typeface="ＭＳ ゴシック" panose="020B0609070205080204" pitchFamily="49" charset="-128"/>
              <a:cs typeface="+mn-cs"/>
            </a:rPr>
            <a:t>万円を積み立て</a:t>
          </a:r>
          <a:r>
            <a:rPr lang="ja-JP" altLang="en-US" sz="1300">
              <a:solidFill>
                <a:schemeClr val="tx1"/>
              </a:solidFill>
              <a:latin typeface="ＭＳ ゴシック" panose="020B0609070205080204" pitchFamily="49" charset="-128"/>
              <a:ea typeface="ＭＳ ゴシック" panose="020B0609070205080204" pitchFamily="49" charset="-128"/>
              <a:cs typeface="+mn-cs"/>
            </a:rPr>
            <a:t>ていく予定</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fLocksText="0">
      <xdr:nvSpPr>
        <xdr:cNvPr id="16" name="Rectangle 7"/>
        <xdr:cNvSpPr>
          <a:spLocks noChangeArrowheads="1"/>
        </xdr:cNvSpPr>
      </xdr:nvSpPr>
      <xdr:spPr>
        <a:xfrm>
          <a:off x="13839825" y="12563475"/>
          <a:ext cx="2514600" cy="333375"/>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xdr:cNvSpPr>
          <a:spLocks noChangeArrowheads="1"/>
        </xdr:cNvSpPr>
      </xdr:nvSpPr>
      <xdr:spPr>
        <a:xfrm>
          <a:off x="13763625" y="5276850"/>
          <a:ext cx="11630025" cy="3457575"/>
        </a:xfrm>
        <a:prstGeom prst="rect">
          <a:avLst/>
        </a:prstGeom>
        <a:noFill/>
        <a:ln w="19050">
          <a:solidFill>
            <a:srgbClr val="000000"/>
          </a:solidFill>
          <a:miter lim="800000"/>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xdr:cNvSpPr txBox="1"/>
      </xdr:nvSpPr>
      <xdr:spPr>
        <a:xfrm>
          <a:off x="13763625" y="5753100"/>
          <a:ext cx="11620500" cy="2962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・歳出削減の結果、増額となった。</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en-US" sz="1300">
              <a:solidFill>
                <a:schemeClr val="tx1"/>
              </a:solidFill>
              <a:latin typeface="ＭＳ ゴシック" panose="020B0609070205080204" pitchFamily="49" charset="-128"/>
              <a:ea typeface="ＭＳ ゴシック" panose="020B0609070205080204" pitchFamily="49" charset="-128"/>
              <a:cs typeface="+mn-cs"/>
            </a:rPr>
            <a:t>　・長期総合計画、後期基本計画において、</a:t>
          </a:r>
          <a:r>
            <a:rPr lang="ja-JP" altLang="ja-JP" sz="1300">
              <a:solidFill>
                <a:schemeClr val="tx1"/>
              </a:solidFill>
              <a:latin typeface="ＭＳ ゴシック" panose="020B0609070205080204" pitchFamily="49" charset="-128"/>
              <a:ea typeface="ＭＳ ゴシック" panose="020B0609070205080204" pitchFamily="49" charset="-128"/>
              <a:cs typeface="+mn-cs"/>
            </a:rPr>
            <a:t>財政調整基金の残高については、</a:t>
          </a:r>
          <a:r>
            <a:rPr lang="en-US" altLang="ja-JP" sz="1300">
              <a:solidFill>
                <a:schemeClr val="tx1"/>
              </a:solidFill>
              <a:latin typeface="ＭＳ ゴシック" panose="020B0609070205080204" pitchFamily="49" charset="-128"/>
              <a:ea typeface="ＭＳ ゴシック" panose="020B0609070205080204" pitchFamily="49" charset="-128"/>
              <a:cs typeface="+mn-cs"/>
            </a:rPr>
            <a:t>10</a:t>
          </a:r>
          <a:r>
            <a:rPr lang="ja-JP" altLang="ja-JP" sz="1300">
              <a:solidFill>
                <a:schemeClr val="tx1"/>
              </a:solidFill>
              <a:latin typeface="ＭＳ ゴシック" panose="020B0609070205080204" pitchFamily="49" charset="-128"/>
              <a:ea typeface="ＭＳ ゴシック" panose="020B0609070205080204" pitchFamily="49" charset="-128"/>
              <a:cs typeface="+mn-cs"/>
            </a:rPr>
            <a:t>億円</a:t>
          </a:r>
          <a:r>
            <a:rPr lang="ja-JP" altLang="en-US" sz="1300">
              <a:solidFill>
                <a:schemeClr val="tx1"/>
              </a:solidFill>
              <a:latin typeface="ＭＳ ゴシック" panose="020B0609070205080204" pitchFamily="49" charset="-128"/>
              <a:ea typeface="ＭＳ ゴシック" panose="020B0609070205080204" pitchFamily="49" charset="-128"/>
              <a:cs typeface="+mn-cs"/>
            </a:rPr>
            <a:t>以上の確保を目標としており、引き続き残高の確保に</a:t>
          </a:r>
          <a:r>
            <a:rPr lang="ja-JP" altLang="ja-JP" sz="1300">
              <a:solidFill>
                <a:schemeClr val="tx1"/>
              </a:solidFill>
              <a:latin typeface="ＭＳ ゴシック" panose="020B0609070205080204" pitchFamily="49" charset="-128"/>
              <a:ea typeface="ＭＳ ゴシック" panose="020B0609070205080204" pitchFamily="49" charset="-128"/>
              <a:cs typeface="+mn-cs"/>
            </a:rPr>
            <a:t>努める</a:t>
          </a:r>
          <a:endParaRPr lang="ja-JP" altLang="ja-JP" sz="1300">
            <a:solidFill>
              <a:srgbClr val="000000"/>
            </a:solidFill>
            <a:latin typeface="ＭＳ ゴシック" panose="020B0609070205080204" pitchFamily="49" charset="-128"/>
            <a:ea typeface="ＭＳ ゴシック" panose="020B0609070205080204" pitchFamily="49" charset="-128"/>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fLocksText="0">
      <xdr:nvSpPr>
        <xdr:cNvPr id="19" name="Rectangle 7"/>
        <xdr:cNvSpPr>
          <a:spLocks noChangeArrowheads="1"/>
        </xdr:cNvSpPr>
      </xdr:nvSpPr>
      <xdr:spPr>
        <a:xfrm>
          <a:off x="13839825" y="5372100"/>
          <a:ext cx="2047875"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xdr:cNvSpPr>
          <a:spLocks noChangeArrowheads="1"/>
        </xdr:cNvSpPr>
      </xdr:nvSpPr>
      <xdr:spPr>
        <a:xfrm>
          <a:off x="13763625" y="8877300"/>
          <a:ext cx="11630025" cy="3448050"/>
        </a:xfrm>
        <a:prstGeom prst="rect">
          <a:avLst/>
        </a:prstGeom>
        <a:noFill/>
        <a:ln w="19050">
          <a:solidFill>
            <a:srgbClr val="000000"/>
          </a:solidFill>
          <a:miter lim="800000"/>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xdr:cNvSpPr txBox="1"/>
      </xdr:nvSpPr>
      <xdr:spPr>
        <a:xfrm>
          <a:off x="13763625" y="9353550"/>
          <a:ext cx="11620500" cy="2943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・地方債の償還計画を踏まえ、適切に運用していく</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　</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fLocksText="0">
      <xdr:nvSpPr>
        <xdr:cNvPr id="22" name="Rectangle 7"/>
        <xdr:cNvSpPr>
          <a:spLocks noChangeArrowheads="1"/>
        </xdr:cNvSpPr>
      </xdr:nvSpPr>
      <xdr:spPr>
        <a:xfrm>
          <a:off x="13839825" y="8972550"/>
          <a:ext cx="1257300" cy="3429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16,959
16,847
28.07
9,153,204
8,761,413
391,791
4,159,989
5,926,627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有形固定資産減価償却率は類似団体内平均値と同値である。上昇傾向にあるが、平成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月に公共施設等長期保全計画（ロードマップ）が完成しており、今後はこれに基づき個別施設計画を作成、適切に管理していく。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80186</xdr:rowOff>
    </xdr:from>
    <xdr:ext cx="405111" cy="259045"/>
    <xdr:sp macro="" textlink="">
      <xdr:nvSpPr>
        <xdr:cNvPr id="73" name="有形固定資産減価償却率平均値テキスト"/>
        <xdr:cNvSpPr txBox="1"/>
      </xdr:nvSpPr>
      <xdr:spPr>
        <a:xfrm>
          <a:off x="4813300" y="5652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2" name="楕円 81"/>
        <xdr:cNvSpPr/>
      </xdr:nvSpPr>
      <xdr:spPr>
        <a:xfrm>
          <a:off x="4711700" y="58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35736</xdr:rowOff>
    </xdr:from>
    <xdr:ext cx="405111" cy="259045"/>
    <xdr:sp macro="" textlink="">
      <xdr:nvSpPr>
        <xdr:cNvPr id="83" name="有形固定資産減価償却率該当値テキスト"/>
        <xdr:cNvSpPr txBox="1"/>
      </xdr:nvSpPr>
      <xdr:spPr>
        <a:xfrm>
          <a:off x="4813300" y="5779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84" name="楕円 83"/>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108109</xdr:rowOff>
    </xdr:from>
    <xdr:to>
      <xdr:col>23</xdr:col>
      <xdr:colOff>85725</xdr:colOff>
      <xdr:row>29</xdr:row>
      <xdr:rowOff>137795</xdr:rowOff>
    </xdr:to>
    <xdr:cxnSp macro="">
      <xdr:nvCxnSpPr>
        <xdr:cNvPr id="85" name="直線コネクタ 84"/>
        <xdr:cNvCxnSpPr/>
      </xdr:nvCxnSpPr>
      <xdr:spPr>
        <a:xfrm flipV="1">
          <a:off x="4051300" y="5851684"/>
          <a:ext cx="7112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6"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7"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8272</xdr:rowOff>
    </xdr:from>
    <xdr:ext cx="405111" cy="259045"/>
    <xdr:sp macro="" textlink="">
      <xdr:nvSpPr>
        <xdr:cNvPr id="88" name="n_1main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1" name="正方形/長方形 90"/>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類似団体と比較して、高い値となっている。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将来負担額の５割以上が地方債となっており、臨時財政対策債をはじめとし、今後も起債が想定されるものの、減少傾向にある。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4"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135618</xdr:rowOff>
    </xdr:from>
    <xdr:to>
      <xdr:col>76</xdr:col>
      <xdr:colOff>73025</xdr:colOff>
      <xdr:row>27</xdr:row>
      <xdr:rowOff>65768</xdr:rowOff>
    </xdr:to>
    <xdr:sp macro="" textlink="">
      <xdr:nvSpPr>
        <xdr:cNvPr id="131" name="楕円 130"/>
        <xdr:cNvSpPr/>
      </xdr:nvSpPr>
      <xdr:spPr>
        <a:xfrm>
          <a:off x="14744700" y="53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78364</xdr:rowOff>
    </xdr:from>
    <xdr:ext cx="405111" cy="259045"/>
    <xdr:sp macro="" textlink="">
      <xdr:nvSpPr>
        <xdr:cNvPr id="132" name="債務償還可能年数該当値テキスト"/>
        <xdr:cNvSpPr txBox="1"/>
      </xdr:nvSpPr>
      <xdr:spPr>
        <a:xfrm>
          <a:off x="14846300" y="5307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16,959
16,847
28.07
9,153,204
8,761,413
391,791
4,159,989
5,926,627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0" name="楕円 69"/>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1" name="【道路】&#10;有形固定資産減価償却率該当値テキスト"/>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93980</xdr:rowOff>
    </xdr:from>
    <xdr:to>
      <xdr:col>20</xdr:col>
      <xdr:colOff>38100</xdr:colOff>
      <xdr:row>40</xdr:row>
      <xdr:rowOff>24130</xdr:rowOff>
    </xdr:to>
    <xdr:sp macro="" textlink="">
      <xdr:nvSpPr>
        <xdr:cNvPr id="72" name="楕円 71"/>
        <xdr:cNvSpPr/>
      </xdr:nvSpPr>
      <xdr:spPr>
        <a:xfrm>
          <a:off x="3746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133350</xdr:rowOff>
    </xdr:from>
    <xdr:to>
      <xdr:col>24</xdr:col>
      <xdr:colOff>63500</xdr:colOff>
      <xdr:row>39</xdr:row>
      <xdr:rowOff>144780</xdr:rowOff>
    </xdr:to>
    <xdr:cxnSp macro="">
      <xdr:nvCxnSpPr>
        <xdr:cNvPr id="73" name="直線コネクタ 72"/>
        <xdr:cNvCxnSpPr/>
      </xdr:nvCxnSpPr>
      <xdr:spPr>
        <a:xfrm flipV="1">
          <a:off x="3797300" y="6819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4"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5"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15257</xdr:rowOff>
    </xdr:from>
    <xdr:ext cx="405111" cy="259045"/>
    <xdr:sp macro="" textlink="">
      <xdr:nvSpPr>
        <xdr:cNvPr id="76" name="n_1mainValue【道路】&#10;有形固定資産減価償却率"/>
        <xdr:cNvSpPr txBox="1"/>
      </xdr:nvSpPr>
      <xdr:spPr>
        <a:xfrm>
          <a:off x="3582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5"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127291</xdr:rowOff>
    </xdr:from>
    <xdr:to>
      <xdr:col>55</xdr:col>
      <xdr:colOff>50800</xdr:colOff>
      <xdr:row>42</xdr:row>
      <xdr:rowOff>57441</xdr:rowOff>
    </xdr:to>
    <xdr:sp macro="" textlink="">
      <xdr:nvSpPr>
        <xdr:cNvPr id="114" name="楕円 113"/>
        <xdr:cNvSpPr/>
      </xdr:nvSpPr>
      <xdr:spPr>
        <a:xfrm>
          <a:off x="10426700" y="71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42218</xdr:rowOff>
    </xdr:from>
    <xdr:ext cx="469744" cy="259045"/>
    <xdr:sp macro="" textlink="">
      <xdr:nvSpPr>
        <xdr:cNvPr id="115" name="【道路】&#10;一人当たり延長該当値テキスト"/>
        <xdr:cNvSpPr txBox="1"/>
      </xdr:nvSpPr>
      <xdr:spPr>
        <a:xfrm>
          <a:off x="10515600" y="707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127436</xdr:rowOff>
    </xdr:from>
    <xdr:to>
      <xdr:col>50</xdr:col>
      <xdr:colOff>165100</xdr:colOff>
      <xdr:row>42</xdr:row>
      <xdr:rowOff>57586</xdr:rowOff>
    </xdr:to>
    <xdr:sp macro="" textlink="">
      <xdr:nvSpPr>
        <xdr:cNvPr id="116" name="楕円 115"/>
        <xdr:cNvSpPr/>
      </xdr:nvSpPr>
      <xdr:spPr>
        <a:xfrm>
          <a:off x="9588500" y="71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6641</xdr:rowOff>
    </xdr:from>
    <xdr:to>
      <xdr:col>55</xdr:col>
      <xdr:colOff>0</xdr:colOff>
      <xdr:row>42</xdr:row>
      <xdr:rowOff>6786</xdr:rowOff>
    </xdr:to>
    <xdr:cxnSp macro="">
      <xdr:nvCxnSpPr>
        <xdr:cNvPr id="117" name="直線コネクタ 116"/>
        <xdr:cNvCxnSpPr/>
      </xdr:nvCxnSpPr>
      <xdr:spPr>
        <a:xfrm flipV="1">
          <a:off x="9639300" y="7207541"/>
          <a:ext cx="8382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8"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9"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48713</xdr:rowOff>
    </xdr:from>
    <xdr:ext cx="469744" cy="259045"/>
    <xdr:sp macro="" textlink="">
      <xdr:nvSpPr>
        <xdr:cNvPr id="120" name="n_1mainValue【道路】&#10;一人当たり延長"/>
        <xdr:cNvSpPr txBox="1"/>
      </xdr:nvSpPr>
      <xdr:spPr>
        <a:xfrm>
          <a:off x="9391727" y="724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xdr:rowOff>
    </xdr:from>
    <xdr:to>
      <xdr:col>24</xdr:col>
      <xdr:colOff>114300</xdr:colOff>
      <xdr:row>59</xdr:row>
      <xdr:rowOff>103051</xdr:rowOff>
    </xdr:to>
    <xdr:sp macro="" textlink="">
      <xdr:nvSpPr>
        <xdr:cNvPr id="160" name="楕円 159"/>
        <xdr:cNvSpPr/>
      </xdr:nvSpPr>
      <xdr:spPr>
        <a:xfrm>
          <a:off x="45847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24328</xdr:rowOff>
    </xdr:from>
    <xdr:ext cx="405111" cy="259045"/>
    <xdr:sp macro="" textlink="">
      <xdr:nvSpPr>
        <xdr:cNvPr id="161" name="【橋りょう・トンネル】&#10;有形固定資産減価償却率該当値テキスト"/>
        <xdr:cNvSpPr txBox="1"/>
      </xdr:nvSpPr>
      <xdr:spPr>
        <a:xfrm>
          <a:off x="4673600" y="996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43906</xdr:rowOff>
    </xdr:from>
    <xdr:to>
      <xdr:col>20</xdr:col>
      <xdr:colOff>38100</xdr:colOff>
      <xdr:row>59</xdr:row>
      <xdr:rowOff>145506</xdr:rowOff>
    </xdr:to>
    <xdr:sp macro="" textlink="">
      <xdr:nvSpPr>
        <xdr:cNvPr id="162" name="楕円 161"/>
        <xdr:cNvSpPr/>
      </xdr:nvSpPr>
      <xdr:spPr>
        <a:xfrm>
          <a:off x="3746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52251</xdr:rowOff>
    </xdr:from>
    <xdr:to>
      <xdr:col>24</xdr:col>
      <xdr:colOff>63500</xdr:colOff>
      <xdr:row>59</xdr:row>
      <xdr:rowOff>94706</xdr:rowOff>
    </xdr:to>
    <xdr:cxnSp macro="">
      <xdr:nvCxnSpPr>
        <xdr:cNvPr id="163" name="直線コネクタ 162"/>
        <xdr:cNvCxnSpPr/>
      </xdr:nvCxnSpPr>
      <xdr:spPr>
        <a:xfrm flipV="1">
          <a:off x="3797300" y="1016780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64"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5"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162033</xdr:rowOff>
    </xdr:from>
    <xdr:ext cx="405111" cy="259045"/>
    <xdr:sp macro="" textlink="">
      <xdr:nvSpPr>
        <xdr:cNvPr id="166" name="n_1mainValue【橋りょう・トンネル】&#10;有形固定資産減価償却率"/>
        <xdr:cNvSpPr txBox="1"/>
      </xdr:nvSpPr>
      <xdr:spPr>
        <a:xfrm>
          <a:off x="35820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197"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36192</xdr:rowOff>
    </xdr:from>
    <xdr:to>
      <xdr:col>55</xdr:col>
      <xdr:colOff>50800</xdr:colOff>
      <xdr:row>64</xdr:row>
      <xdr:rowOff>137792</xdr:rowOff>
    </xdr:to>
    <xdr:sp macro="" textlink="">
      <xdr:nvSpPr>
        <xdr:cNvPr id="206" name="楕円 205"/>
        <xdr:cNvSpPr/>
      </xdr:nvSpPr>
      <xdr:spPr>
        <a:xfrm>
          <a:off x="10426700" y="110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122569</xdr:rowOff>
    </xdr:from>
    <xdr:ext cx="599010" cy="259045"/>
    <xdr:sp macro="" textlink="">
      <xdr:nvSpPr>
        <xdr:cNvPr id="207" name="【橋りょう・トンネル】&#10;一人当たり有形固定資産（償却資産）額該当値テキスト"/>
        <xdr:cNvSpPr txBox="1"/>
      </xdr:nvSpPr>
      <xdr:spPr>
        <a:xfrm>
          <a:off x="10515600" y="1092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35493</xdr:rowOff>
    </xdr:from>
    <xdr:to>
      <xdr:col>50</xdr:col>
      <xdr:colOff>165100</xdr:colOff>
      <xdr:row>64</xdr:row>
      <xdr:rowOff>137093</xdr:rowOff>
    </xdr:to>
    <xdr:sp macro="" textlink="">
      <xdr:nvSpPr>
        <xdr:cNvPr id="208" name="楕円 207"/>
        <xdr:cNvSpPr/>
      </xdr:nvSpPr>
      <xdr:spPr>
        <a:xfrm>
          <a:off x="9588500" y="110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86293</xdr:rowOff>
    </xdr:from>
    <xdr:to>
      <xdr:col>55</xdr:col>
      <xdr:colOff>0</xdr:colOff>
      <xdr:row>64</xdr:row>
      <xdr:rowOff>86992</xdr:rowOff>
    </xdr:to>
    <xdr:cxnSp macro="">
      <xdr:nvCxnSpPr>
        <xdr:cNvPr id="209" name="直線コネクタ 208"/>
        <xdr:cNvCxnSpPr/>
      </xdr:nvCxnSpPr>
      <xdr:spPr>
        <a:xfrm>
          <a:off x="9639300" y="11059093"/>
          <a:ext cx="8382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10"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1"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128220</xdr:rowOff>
    </xdr:from>
    <xdr:ext cx="599010" cy="259045"/>
    <xdr:sp macro="" textlink="">
      <xdr:nvSpPr>
        <xdr:cNvPr id="212" name="n_1mainValue【橋りょう・トンネル】&#10;一人当たり有形固定資産（償却資産）額"/>
        <xdr:cNvSpPr txBox="1"/>
      </xdr:nvSpPr>
      <xdr:spPr>
        <a:xfrm>
          <a:off x="9327095" y="1110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93997</xdr:rowOff>
    </xdr:from>
    <xdr:ext cx="405111" cy="259045"/>
    <xdr:sp macro="" textlink="">
      <xdr:nvSpPr>
        <xdr:cNvPr id="242" name="【公営住宅】&#10;有形固定資産減価償却率平均値テキスト"/>
        <xdr:cNvSpPr txBox="1"/>
      </xdr:nvSpPr>
      <xdr:spPr>
        <a:xfrm>
          <a:off x="4673600" y="1363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5" name="フローチャート: 判断 244"/>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141605</xdr:rowOff>
    </xdr:from>
    <xdr:to>
      <xdr:col>24</xdr:col>
      <xdr:colOff>114300</xdr:colOff>
      <xdr:row>86</xdr:row>
      <xdr:rowOff>71755</xdr:rowOff>
    </xdr:to>
    <xdr:sp macro="" textlink="">
      <xdr:nvSpPr>
        <xdr:cNvPr id="251" name="楕円 250"/>
        <xdr:cNvSpPr/>
      </xdr:nvSpPr>
      <xdr:spPr>
        <a:xfrm>
          <a:off x="45847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56532</xdr:rowOff>
    </xdr:from>
    <xdr:ext cx="405111" cy="259045"/>
    <xdr:sp macro="" textlink="">
      <xdr:nvSpPr>
        <xdr:cNvPr id="252" name="【公営住宅】&#10;有形固定資産減価償却率該当値テキスト"/>
        <xdr:cNvSpPr txBox="1"/>
      </xdr:nvSpPr>
      <xdr:spPr>
        <a:xfrm>
          <a:off x="4673600" y="1462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73025</xdr:rowOff>
    </xdr:from>
    <xdr:to>
      <xdr:col>20</xdr:col>
      <xdr:colOff>38100</xdr:colOff>
      <xdr:row>86</xdr:row>
      <xdr:rowOff>3175</xdr:rowOff>
    </xdr:to>
    <xdr:sp macro="" textlink="">
      <xdr:nvSpPr>
        <xdr:cNvPr id="253" name="楕円 252"/>
        <xdr:cNvSpPr/>
      </xdr:nvSpPr>
      <xdr:spPr>
        <a:xfrm>
          <a:off x="3746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123825</xdr:rowOff>
    </xdr:from>
    <xdr:to>
      <xdr:col>24</xdr:col>
      <xdr:colOff>63500</xdr:colOff>
      <xdr:row>86</xdr:row>
      <xdr:rowOff>20955</xdr:rowOff>
    </xdr:to>
    <xdr:cxnSp macro="">
      <xdr:nvCxnSpPr>
        <xdr:cNvPr id="254" name="直線コネクタ 253"/>
        <xdr:cNvCxnSpPr/>
      </xdr:nvCxnSpPr>
      <xdr:spPr>
        <a:xfrm>
          <a:off x="3797300" y="1469707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55"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56"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165752</xdr:rowOff>
    </xdr:from>
    <xdr:ext cx="405111" cy="259045"/>
    <xdr:sp macro="" textlink="">
      <xdr:nvSpPr>
        <xdr:cNvPr id="257" name="n_1mainValue【公営住宅】&#10;有形固定資産減価償却率"/>
        <xdr:cNvSpPr txBox="1"/>
      </xdr:nvSpPr>
      <xdr:spPr>
        <a:xfrm>
          <a:off x="3582044"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145051</xdr:rowOff>
    </xdr:from>
    <xdr:ext cx="469744" cy="259045"/>
    <xdr:sp macro="" textlink="">
      <xdr:nvSpPr>
        <xdr:cNvPr id="286" name="【公営住宅】&#10;一人当たり面積平均値テキスト"/>
        <xdr:cNvSpPr txBox="1"/>
      </xdr:nvSpPr>
      <xdr:spPr>
        <a:xfrm>
          <a:off x="10515600" y="1437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9" name="フローチャート: 判断 288"/>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17590</xdr:rowOff>
    </xdr:from>
    <xdr:to>
      <xdr:col>55</xdr:col>
      <xdr:colOff>50800</xdr:colOff>
      <xdr:row>86</xdr:row>
      <xdr:rowOff>119190</xdr:rowOff>
    </xdr:to>
    <xdr:sp macro="" textlink="">
      <xdr:nvSpPr>
        <xdr:cNvPr id="295" name="楕円 294"/>
        <xdr:cNvSpPr/>
      </xdr:nvSpPr>
      <xdr:spPr>
        <a:xfrm>
          <a:off x="10426700" y="147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103967</xdr:rowOff>
    </xdr:from>
    <xdr:ext cx="469744" cy="259045"/>
    <xdr:sp macro="" textlink="">
      <xdr:nvSpPr>
        <xdr:cNvPr id="296" name="【公営住宅】&#10;一人当たり面積該当値テキスト"/>
        <xdr:cNvSpPr txBox="1"/>
      </xdr:nvSpPr>
      <xdr:spPr>
        <a:xfrm>
          <a:off x="10515600" y="1467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17780</xdr:rowOff>
    </xdr:from>
    <xdr:to>
      <xdr:col>50</xdr:col>
      <xdr:colOff>165100</xdr:colOff>
      <xdr:row>86</xdr:row>
      <xdr:rowOff>119380</xdr:rowOff>
    </xdr:to>
    <xdr:sp macro="" textlink="">
      <xdr:nvSpPr>
        <xdr:cNvPr id="297" name="楕円 296"/>
        <xdr:cNvSpPr/>
      </xdr:nvSpPr>
      <xdr:spPr>
        <a:xfrm>
          <a:off x="9588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68390</xdr:rowOff>
    </xdr:from>
    <xdr:to>
      <xdr:col>55</xdr:col>
      <xdr:colOff>0</xdr:colOff>
      <xdr:row>86</xdr:row>
      <xdr:rowOff>68580</xdr:rowOff>
    </xdr:to>
    <xdr:cxnSp macro="">
      <xdr:nvCxnSpPr>
        <xdr:cNvPr id="298" name="直線コネクタ 297"/>
        <xdr:cNvCxnSpPr/>
      </xdr:nvCxnSpPr>
      <xdr:spPr>
        <a:xfrm flipV="1">
          <a:off x="9639300" y="14813090"/>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9"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00"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110507</xdr:rowOff>
    </xdr:from>
    <xdr:ext cx="469744" cy="259045"/>
    <xdr:sp macro="" textlink="">
      <xdr:nvSpPr>
        <xdr:cNvPr id="301" name="n_1mainValue【公営住宅】&#10;一人当たり面積"/>
        <xdr:cNvSpPr txBox="1"/>
      </xdr:nvSpPr>
      <xdr:spPr>
        <a:xfrm>
          <a:off x="9391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3" name="正方形/長方形 33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2" name="テキスト ボックス 3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3" name="直線コネクタ 3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4" name="テキスト ボックス 34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5" name="直線コネクタ 3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6" name="テキスト ボックス 34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7" name="直線コネクタ 3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8" name="テキスト ボックス 3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9" name="直線コネクタ 3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0" name="テキスト ボックス 3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1" name="直線コネクタ 3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2" name="テキスト ボックス 3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3" name="直線コネクタ 3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4" name="テキスト ボックス 3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5" name="直線コネクタ 3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6" name="テキスト ボックス 35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8" name="テキスト ボックス 3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360" name="直線コネクタ 359"/>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361"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362" name="直線コネクタ 361"/>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363"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364" name="直線コネクタ 363"/>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365"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366" name="フローチャート: 判断 365"/>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367" name="フローチャート: 判断 366"/>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368" name="フローチャート: 判断 367"/>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9" name="テキスト ボックス 3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0" name="テキスト ボックス 3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1" name="テキスト ボックス 3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2" name="テキスト ボックス 3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3" name="テキスト ボックス 3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65133</xdr:rowOff>
    </xdr:from>
    <xdr:to>
      <xdr:col>85</xdr:col>
      <xdr:colOff>177800</xdr:colOff>
      <xdr:row>57</xdr:row>
      <xdr:rowOff>166733</xdr:rowOff>
    </xdr:to>
    <xdr:sp macro="" textlink="">
      <xdr:nvSpPr>
        <xdr:cNvPr id="374" name="楕円 373"/>
        <xdr:cNvSpPr/>
      </xdr:nvSpPr>
      <xdr:spPr>
        <a:xfrm>
          <a:off x="162687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88010</xdr:rowOff>
    </xdr:from>
    <xdr:ext cx="405111" cy="259045"/>
    <xdr:sp macro="" textlink="">
      <xdr:nvSpPr>
        <xdr:cNvPr id="375" name="【学校施設】&#10;有形固定資産減価償却率該当値テキスト"/>
        <xdr:cNvSpPr txBox="1"/>
      </xdr:nvSpPr>
      <xdr:spPr>
        <a:xfrm>
          <a:off x="16357600" y="968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133713</xdr:rowOff>
    </xdr:from>
    <xdr:to>
      <xdr:col>81</xdr:col>
      <xdr:colOff>101600</xdr:colOff>
      <xdr:row>58</xdr:row>
      <xdr:rowOff>63863</xdr:rowOff>
    </xdr:to>
    <xdr:sp macro="" textlink="">
      <xdr:nvSpPr>
        <xdr:cNvPr id="376" name="楕円 375"/>
        <xdr:cNvSpPr/>
      </xdr:nvSpPr>
      <xdr:spPr>
        <a:xfrm>
          <a:off x="15430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115933</xdr:rowOff>
    </xdr:from>
    <xdr:to>
      <xdr:col>85</xdr:col>
      <xdr:colOff>127000</xdr:colOff>
      <xdr:row>58</xdr:row>
      <xdr:rowOff>13063</xdr:rowOff>
    </xdr:to>
    <xdr:cxnSp macro="">
      <xdr:nvCxnSpPr>
        <xdr:cNvPr id="377" name="直線コネクタ 376"/>
        <xdr:cNvCxnSpPr/>
      </xdr:nvCxnSpPr>
      <xdr:spPr>
        <a:xfrm flipV="1">
          <a:off x="15481300" y="988858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378" name="n_1aveValue【学校施設】&#10;有形固定資産減価償却率"/>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379"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80390</xdr:rowOff>
    </xdr:from>
    <xdr:ext cx="405111" cy="259045"/>
    <xdr:sp macro="" textlink="">
      <xdr:nvSpPr>
        <xdr:cNvPr id="380" name="n_1mainValue【学校施設】&#10;有形固定資産減価償却率"/>
        <xdr:cNvSpPr txBox="1"/>
      </xdr:nvSpPr>
      <xdr:spPr>
        <a:xfrm>
          <a:off x="15266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1" name="テキスト ボックス 3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92" name="直線コネクタ 3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3" name="テキスト ボックス 3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4" name="直線コネクタ 3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5" name="テキスト ボックス 3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6" name="直線コネクタ 3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7" name="テキスト ボックス 3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8" name="直線コネクタ 3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9" name="テキスト ボックス 3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0" name="直線コネクタ 3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1" name="テキスト ボックス 4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03" name="直線コネクタ 402"/>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04"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05" name="直線コネクタ 404"/>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06"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07" name="直線コネクタ 406"/>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408" name="【学校施設】&#10;一人当たり面積平均値テキスト"/>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09" name="フローチャート: 判断 408"/>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10" name="フローチャート: 判断 409"/>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11" name="フローチャート: 判断 410"/>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2" name="テキスト ボックス 4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3" name="テキスト ボックス 4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4" name="テキスト ボックス 4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5" name="テキスト ボックス 4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6" name="テキスト ボックス 4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66243</xdr:rowOff>
    </xdr:from>
    <xdr:to>
      <xdr:col>116</xdr:col>
      <xdr:colOff>114300</xdr:colOff>
      <xdr:row>61</xdr:row>
      <xdr:rowOff>167843</xdr:rowOff>
    </xdr:to>
    <xdr:sp macro="" textlink="">
      <xdr:nvSpPr>
        <xdr:cNvPr id="417" name="楕円 416"/>
        <xdr:cNvSpPr/>
      </xdr:nvSpPr>
      <xdr:spPr>
        <a:xfrm>
          <a:off x="22110700" y="105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44670</xdr:rowOff>
    </xdr:from>
    <xdr:ext cx="469744" cy="259045"/>
    <xdr:sp macro="" textlink="">
      <xdr:nvSpPr>
        <xdr:cNvPr id="418" name="【学校施設】&#10;一人当たり面積該当値テキスト"/>
        <xdr:cNvSpPr txBox="1"/>
      </xdr:nvSpPr>
      <xdr:spPr>
        <a:xfrm>
          <a:off x="22199600" y="1050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68986</xdr:rowOff>
    </xdr:from>
    <xdr:to>
      <xdr:col>112</xdr:col>
      <xdr:colOff>38100</xdr:colOff>
      <xdr:row>61</xdr:row>
      <xdr:rowOff>170586</xdr:rowOff>
    </xdr:to>
    <xdr:sp macro="" textlink="">
      <xdr:nvSpPr>
        <xdr:cNvPr id="419" name="楕円 418"/>
        <xdr:cNvSpPr/>
      </xdr:nvSpPr>
      <xdr:spPr>
        <a:xfrm>
          <a:off x="21272500" y="105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117043</xdr:rowOff>
    </xdr:from>
    <xdr:to>
      <xdr:col>116</xdr:col>
      <xdr:colOff>63500</xdr:colOff>
      <xdr:row>61</xdr:row>
      <xdr:rowOff>119786</xdr:rowOff>
    </xdr:to>
    <xdr:cxnSp macro="">
      <xdr:nvCxnSpPr>
        <xdr:cNvPr id="420" name="直線コネクタ 419"/>
        <xdr:cNvCxnSpPr/>
      </xdr:nvCxnSpPr>
      <xdr:spPr>
        <a:xfrm flipV="1">
          <a:off x="21323300" y="1057549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21"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22"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161713</xdr:rowOff>
    </xdr:from>
    <xdr:ext cx="469744" cy="259045"/>
    <xdr:sp macro="" textlink="">
      <xdr:nvSpPr>
        <xdr:cNvPr id="423" name="n_1mainValue【学校施設】&#10;一人当たり面積"/>
        <xdr:cNvSpPr txBox="1"/>
      </xdr:nvSpPr>
      <xdr:spPr>
        <a:xfrm>
          <a:off x="21075727" y="1062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4" name="テキスト ボックス 4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5" name="直線コネクタ 4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6" name="テキスト ボックス 4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7" name="直線コネクタ 4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8" name="テキスト ボックス 4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9" name="直線コネクタ 4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0" name="テキスト ボックス 4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1" name="直線コネクタ 4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2" name="テキスト ボックス 4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3" name="直線コネクタ 4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4" name="テキスト ボックス 4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6" name="テキスト ボックス 4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448" name="直線コネクタ 447"/>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449"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450" name="直線コネクタ 449"/>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2" name="直線コネクタ 4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453"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454" name="フローチャート: 判断 453"/>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455" name="フローチャート: 判断 454"/>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456" name="フローチャート: 判断 455"/>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23495</xdr:rowOff>
    </xdr:from>
    <xdr:to>
      <xdr:col>85</xdr:col>
      <xdr:colOff>177800</xdr:colOff>
      <xdr:row>79</xdr:row>
      <xdr:rowOff>125095</xdr:rowOff>
    </xdr:to>
    <xdr:sp macro="" textlink="">
      <xdr:nvSpPr>
        <xdr:cNvPr id="462" name="楕円 461"/>
        <xdr:cNvSpPr/>
      </xdr:nvSpPr>
      <xdr:spPr>
        <a:xfrm>
          <a:off x="162687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46372</xdr:rowOff>
    </xdr:from>
    <xdr:ext cx="405111" cy="259045"/>
    <xdr:sp macro="" textlink="">
      <xdr:nvSpPr>
        <xdr:cNvPr id="463" name="【児童館】&#10;有形固定資産減価償却率該当値テキスト"/>
        <xdr:cNvSpPr txBox="1"/>
      </xdr:nvSpPr>
      <xdr:spPr>
        <a:xfrm>
          <a:off x="16357600"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61595</xdr:rowOff>
    </xdr:from>
    <xdr:to>
      <xdr:col>81</xdr:col>
      <xdr:colOff>101600</xdr:colOff>
      <xdr:row>79</xdr:row>
      <xdr:rowOff>163195</xdr:rowOff>
    </xdr:to>
    <xdr:sp macro="" textlink="">
      <xdr:nvSpPr>
        <xdr:cNvPr id="464" name="楕円 463"/>
        <xdr:cNvSpPr/>
      </xdr:nvSpPr>
      <xdr:spPr>
        <a:xfrm>
          <a:off x="15430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74295</xdr:rowOff>
    </xdr:from>
    <xdr:to>
      <xdr:col>85</xdr:col>
      <xdr:colOff>127000</xdr:colOff>
      <xdr:row>79</xdr:row>
      <xdr:rowOff>112395</xdr:rowOff>
    </xdr:to>
    <xdr:cxnSp macro="">
      <xdr:nvCxnSpPr>
        <xdr:cNvPr id="465" name="直線コネクタ 464"/>
        <xdr:cNvCxnSpPr/>
      </xdr:nvCxnSpPr>
      <xdr:spPr>
        <a:xfrm flipV="1">
          <a:off x="15481300" y="136188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466" name="n_1ave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467" name="n_2aveValue【児童館】&#10;有形固定資産減価償却率"/>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8272</xdr:rowOff>
    </xdr:from>
    <xdr:ext cx="405111" cy="259045"/>
    <xdr:sp macro="" textlink="">
      <xdr:nvSpPr>
        <xdr:cNvPr id="468" name="n_1mainValue【児童館】&#10;有形固定資産減価償却率"/>
        <xdr:cNvSpPr txBox="1"/>
      </xdr:nvSpPr>
      <xdr:spPr>
        <a:xfrm>
          <a:off x="15266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9" name="正方形/長方形 4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0" name="正方形/長方形 4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1" name="正方形/長方形 4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2" name="正方形/長方形 4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3" name="正方形/長方形 4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4" name="正方形/長方形 4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5" name="正方形/長方形 4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6" name="正方形/長方形 4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7" name="テキスト ボックス 4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8" name="直線コネクタ 4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9" name="直線コネクタ 4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0" name="テキスト ボックス 4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1" name="直線コネクタ 4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2" name="テキスト ボックス 4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3" name="直線コネクタ 4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4" name="テキスト ボックス 4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5" name="直線コネクタ 4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6" name="テキスト ボックス 4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7" name="直線コネクタ 4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8" name="テキスト ボックス 4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9" name="直線コネクタ 4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0" name="テキスト ボックス 4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492" name="直線コネクタ 491"/>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493"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494" name="直線コネクタ 493"/>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495"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496" name="直線コネクタ 49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497"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498" name="フローチャート: 判断 497"/>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499" name="フローチャート: 判断 498"/>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00" name="フローチャート: 判断 499"/>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1" name="テキスト ボックス 5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2" name="テキスト ボックス 5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3" name="テキスト ボックス 5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4" name="テキスト ボックス 5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5" name="テキスト ボックス 5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506" name="楕円 505"/>
        <xdr:cNvSpPr/>
      </xdr:nvSpPr>
      <xdr:spPr>
        <a:xfrm>
          <a:off x="22110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507"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31750</xdr:rowOff>
    </xdr:from>
    <xdr:to>
      <xdr:col>112</xdr:col>
      <xdr:colOff>38100</xdr:colOff>
      <xdr:row>85</xdr:row>
      <xdr:rowOff>133350</xdr:rowOff>
    </xdr:to>
    <xdr:sp macro="" textlink="">
      <xdr:nvSpPr>
        <xdr:cNvPr id="508" name="楕円 507"/>
        <xdr:cNvSpPr/>
      </xdr:nvSpPr>
      <xdr:spPr>
        <a:xfrm>
          <a:off x="21272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82550</xdr:rowOff>
    </xdr:from>
    <xdr:to>
      <xdr:col>116</xdr:col>
      <xdr:colOff>63500</xdr:colOff>
      <xdr:row>85</xdr:row>
      <xdr:rowOff>82550</xdr:rowOff>
    </xdr:to>
    <xdr:cxnSp macro="">
      <xdr:nvCxnSpPr>
        <xdr:cNvPr id="509" name="直線コネクタ 508"/>
        <xdr:cNvCxnSpPr/>
      </xdr:nvCxnSpPr>
      <xdr:spPr>
        <a:xfrm>
          <a:off x="21323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10"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11"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124477</xdr:rowOff>
    </xdr:from>
    <xdr:ext cx="469744" cy="259045"/>
    <xdr:sp macro="" textlink="">
      <xdr:nvSpPr>
        <xdr:cNvPr id="512" name="n_1mainValue【児童館】&#10;一人当たり面積"/>
        <xdr:cNvSpPr txBox="1"/>
      </xdr:nvSpPr>
      <xdr:spPr>
        <a:xfrm>
          <a:off x="21075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児童館および学校施設の有形固定資産減価償却率が高くなっている。今後は平成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月策定の公共施設等長期保全計画に基づき個別施設計画を作成し、長寿命化を図っていく。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また公営住宅は昭和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年に建設された住宅について平成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年度から建替を行っている関係で有形固定資産減価償却率が類似団体内でも一番低い値となっている。平成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月に策定した公営住宅等長寿命化計画を更新し、当該計画に基づいた管理を行っていく。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橋梁については、令和元年度に長寿命化計画を策定し、令和２年度以降長寿命化を目指した対応を行っていく。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16,959
16,847
28.07
9,153,204
8,761,413
391,791
4,159,989
5,926,627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71" name="楕円 70"/>
        <xdr:cNvSpPr/>
      </xdr:nvSpPr>
      <xdr:spPr>
        <a:xfrm>
          <a:off x="45847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120123</xdr:rowOff>
    </xdr:from>
    <xdr:ext cx="405111" cy="259045"/>
    <xdr:sp macro="" textlink="">
      <xdr:nvSpPr>
        <xdr:cNvPr id="72" name="【図書館】&#10;有形固定資産減価償却率該当値テキスト"/>
        <xdr:cNvSpPr txBox="1"/>
      </xdr:nvSpPr>
      <xdr:spPr>
        <a:xfrm>
          <a:off x="4673600" y="612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129903</xdr:rowOff>
    </xdr:from>
    <xdr:to>
      <xdr:col>20</xdr:col>
      <xdr:colOff>38100</xdr:colOff>
      <xdr:row>37</xdr:row>
      <xdr:rowOff>60053</xdr:rowOff>
    </xdr:to>
    <xdr:sp macro="" textlink="">
      <xdr:nvSpPr>
        <xdr:cNvPr id="73" name="楕円 72"/>
        <xdr:cNvSpPr/>
      </xdr:nvSpPr>
      <xdr:spPr>
        <a:xfrm>
          <a:off x="3746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148046</xdr:rowOff>
    </xdr:from>
    <xdr:to>
      <xdr:col>24</xdr:col>
      <xdr:colOff>63500</xdr:colOff>
      <xdr:row>37</xdr:row>
      <xdr:rowOff>9253</xdr:rowOff>
    </xdr:to>
    <xdr:cxnSp macro="">
      <xdr:nvCxnSpPr>
        <xdr:cNvPr id="74" name="直線コネクタ 73"/>
        <xdr:cNvCxnSpPr/>
      </xdr:nvCxnSpPr>
      <xdr:spPr>
        <a:xfrm flipV="1">
          <a:off x="3797300" y="63202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105064</xdr:rowOff>
    </xdr:from>
    <xdr:ext cx="405111" cy="259045"/>
    <xdr:sp macro="" textlink="">
      <xdr:nvSpPr>
        <xdr:cNvPr id="75" name="n_1ave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76"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76580</xdr:rowOff>
    </xdr:from>
    <xdr:ext cx="405111" cy="259045"/>
    <xdr:sp macro="" textlink="">
      <xdr:nvSpPr>
        <xdr:cNvPr id="77" name="n_1main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155719</xdr:rowOff>
    </xdr:from>
    <xdr:ext cx="469744" cy="259045"/>
    <xdr:sp macro="" textlink="">
      <xdr:nvSpPr>
        <xdr:cNvPr id="104" name="【図書館】&#10;一人当たり面積平均値テキスト"/>
        <xdr:cNvSpPr txBox="1"/>
      </xdr:nvSpPr>
      <xdr:spPr>
        <a:xfrm>
          <a:off x="10515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07" name="フローチャート: 判断 106"/>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13" name="楕円 112"/>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40911</xdr:rowOff>
    </xdr:from>
    <xdr:ext cx="469744" cy="259045"/>
    <xdr:sp macro="" textlink="">
      <xdr:nvSpPr>
        <xdr:cNvPr id="114" name="【図書館】&#10;一人当たり面積該当値テキスト"/>
        <xdr:cNvSpPr txBox="1"/>
      </xdr:nvSpPr>
      <xdr:spPr>
        <a:xfrm>
          <a:off x="105156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15" name="楕円 114"/>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5334</xdr:rowOff>
    </xdr:to>
    <xdr:cxnSp macro="">
      <xdr:nvCxnSpPr>
        <xdr:cNvPr id="116" name="直線コネクタ 115"/>
        <xdr:cNvCxnSpPr/>
      </xdr:nvCxnSpPr>
      <xdr:spPr>
        <a:xfrm>
          <a:off x="9639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29227</xdr:rowOff>
    </xdr:from>
    <xdr:ext cx="469744" cy="259045"/>
    <xdr:sp macro="" textlink="">
      <xdr:nvSpPr>
        <xdr:cNvPr id="117"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24655</xdr:rowOff>
    </xdr:from>
    <xdr:ext cx="469744" cy="259045"/>
    <xdr:sp macro="" textlink="">
      <xdr:nvSpPr>
        <xdr:cNvPr id="118"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19"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8" name="正方形/長方形 12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9" name="正方形/長方形 12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0" name="正方形/長方形 12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1" name="正方形/長方形 13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2" name="正方形/長方形 13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3" name="正方形/長方形 13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4" name="正方形/長方形 13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5" name="正方形/長方形 13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6" name="直線コネクタ 14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7" name="テキスト ボックス 14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8" name="直線コネクタ 14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9" name="テキスト ボックス 14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0" name="直線コネクタ 14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1" name="テキスト ボックス 15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2" name="直線コネクタ 15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3" name="テキスト ボックス 15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4" name="直線コネクタ 15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5" name="テキスト ボックス 15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6" name="直線コネクタ 15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7" name="テキスト ボックス 15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61" name="直線コネクタ 160"/>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62"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63" name="直線コネクタ 162"/>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4"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5" name="直線コネクタ 16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66"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67" name="フローチャート: 判断 166"/>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68" name="フローチャート: 判断 167"/>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13426</xdr:rowOff>
    </xdr:from>
    <xdr:to>
      <xdr:col>15</xdr:col>
      <xdr:colOff>101600</xdr:colOff>
      <xdr:row>82</xdr:row>
      <xdr:rowOff>115026</xdr:rowOff>
    </xdr:to>
    <xdr:sp macro="" textlink="">
      <xdr:nvSpPr>
        <xdr:cNvPr id="169" name="フローチャート: 判断 168"/>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0" name="テキスト ボックス 1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121194</xdr:rowOff>
    </xdr:from>
    <xdr:to>
      <xdr:col>24</xdr:col>
      <xdr:colOff>114300</xdr:colOff>
      <xdr:row>81</xdr:row>
      <xdr:rowOff>51344</xdr:rowOff>
    </xdr:to>
    <xdr:sp macro="" textlink="">
      <xdr:nvSpPr>
        <xdr:cNvPr id="175" name="楕円 174"/>
        <xdr:cNvSpPr/>
      </xdr:nvSpPr>
      <xdr:spPr>
        <a:xfrm>
          <a:off x="4584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144071</xdr:rowOff>
    </xdr:from>
    <xdr:ext cx="405111" cy="259045"/>
    <xdr:sp macro="" textlink="">
      <xdr:nvSpPr>
        <xdr:cNvPr id="176" name="【福祉施設】&#10;有形固定資産減価償却率該当値テキスト"/>
        <xdr:cNvSpPr txBox="1"/>
      </xdr:nvSpPr>
      <xdr:spPr>
        <a:xfrm>
          <a:off x="4673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5262</xdr:rowOff>
    </xdr:from>
    <xdr:to>
      <xdr:col>20</xdr:col>
      <xdr:colOff>38100</xdr:colOff>
      <xdr:row>81</xdr:row>
      <xdr:rowOff>106862</xdr:rowOff>
    </xdr:to>
    <xdr:sp macro="" textlink="">
      <xdr:nvSpPr>
        <xdr:cNvPr id="177" name="楕円 176"/>
        <xdr:cNvSpPr/>
      </xdr:nvSpPr>
      <xdr:spPr>
        <a:xfrm>
          <a:off x="3746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544</xdr:rowOff>
    </xdr:from>
    <xdr:to>
      <xdr:col>24</xdr:col>
      <xdr:colOff>63500</xdr:colOff>
      <xdr:row>81</xdr:row>
      <xdr:rowOff>56062</xdr:rowOff>
    </xdr:to>
    <xdr:cxnSp macro="">
      <xdr:nvCxnSpPr>
        <xdr:cNvPr id="178" name="直線コネクタ 177"/>
        <xdr:cNvCxnSpPr/>
      </xdr:nvCxnSpPr>
      <xdr:spPr>
        <a:xfrm flipV="1">
          <a:off x="3797300" y="1388799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84926</xdr:rowOff>
    </xdr:from>
    <xdr:ext cx="405111" cy="259045"/>
    <xdr:sp macro="" textlink="">
      <xdr:nvSpPr>
        <xdr:cNvPr id="179"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180"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123389</xdr:rowOff>
    </xdr:from>
    <xdr:ext cx="405111" cy="259045"/>
    <xdr:sp macro="" textlink="">
      <xdr:nvSpPr>
        <xdr:cNvPr id="181" name="n_1mainValue【福祉施設】&#10;有形固定資産減価償却率"/>
        <xdr:cNvSpPr txBox="1"/>
      </xdr:nvSpPr>
      <xdr:spPr>
        <a:xfrm>
          <a:off x="35820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2" name="直線コネクタ 19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3" name="テキスト ボックス 19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4" name="直線コネクタ 19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5" name="テキスト ボックス 19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6" name="直線コネクタ 19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7" name="テキスト ボックス 19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8" name="直線コネクタ 19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9" name="テキスト ボックス 19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0" name="直線コネクタ 1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1" name="テキスト ボックス 2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03" name="直線コネクタ 202"/>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04"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05" name="直線コネクタ 204"/>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06"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07" name="直線コネクタ 206"/>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08"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09" name="フローチャート: 判断 208"/>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10" name="フローチャート: 判断 209"/>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35306</xdr:rowOff>
    </xdr:from>
    <xdr:to>
      <xdr:col>46</xdr:col>
      <xdr:colOff>38100</xdr:colOff>
      <xdr:row>84</xdr:row>
      <xdr:rowOff>136906</xdr:rowOff>
    </xdr:to>
    <xdr:sp macro="" textlink="">
      <xdr:nvSpPr>
        <xdr:cNvPr id="211" name="フローチャート: 判断 210"/>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2" name="テキスト ボックス 2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3" name="テキスト ボックス 2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4" name="テキスト ボックス 2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5" name="テキスト ボックス 2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6" name="テキスト ボックス 2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17" name="楕円 216"/>
        <xdr:cNvSpPr/>
      </xdr:nvSpPr>
      <xdr:spPr>
        <a:xfrm>
          <a:off x="10426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158766</xdr:rowOff>
    </xdr:from>
    <xdr:ext cx="469744" cy="259045"/>
    <xdr:sp macro="" textlink="">
      <xdr:nvSpPr>
        <xdr:cNvPr id="218" name="【福祉施設】&#10;一人当たり面積該当値テキスト"/>
        <xdr:cNvSpPr txBox="1"/>
      </xdr:nvSpPr>
      <xdr:spPr>
        <a:xfrm>
          <a:off x="10515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219" name="楕円 218"/>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15239</xdr:rowOff>
    </xdr:from>
    <xdr:to>
      <xdr:col>55</xdr:col>
      <xdr:colOff>0</xdr:colOff>
      <xdr:row>84</xdr:row>
      <xdr:rowOff>15239</xdr:rowOff>
    </xdr:to>
    <xdr:cxnSp macro="">
      <xdr:nvCxnSpPr>
        <xdr:cNvPr id="220" name="直線コネクタ 219"/>
        <xdr:cNvCxnSpPr/>
      </xdr:nvCxnSpPr>
      <xdr:spPr>
        <a:xfrm>
          <a:off x="9639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221"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153433</xdr:rowOff>
    </xdr:from>
    <xdr:ext cx="469744" cy="259045"/>
    <xdr:sp macro="" textlink="">
      <xdr:nvSpPr>
        <xdr:cNvPr id="222"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57166</xdr:rowOff>
    </xdr:from>
    <xdr:ext cx="469744" cy="259045"/>
    <xdr:sp macro="" textlink="">
      <xdr:nvSpPr>
        <xdr:cNvPr id="223" name="n_1main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4" name="正方形/長方形 2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5" name="正方形/長方形 2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6" name="正方形/長方形 2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7" name="正方形/長方形 2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8" name="正方形/長方形 2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9" name="正方形/長方形 2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0" name="正方形/長方形 2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1" name="正方形/長方形 2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2" name="正方形/長方形 2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3" name="正方形/長方形 2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4" name="正方形/長方形 2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5" name="正方形/長方形 2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6" name="正方形/長方形 2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7" name="正方形/長方形 2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8" name="正方形/長方形 2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9" name="正方形/長方形 2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0" name="正方形/長方形 2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1" name="正方形/長方形 2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2" name="正方形/長方形 2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3" name="正方形/長方形 2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4" name="正方形/長方形 2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5" name="正方形/長方形 2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6" name="正方形/長方形 2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7" name="正方形/長方形 2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8" name="テキスト ボックス 2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9" name="直線コネクタ 2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50" name="直線コネクタ 2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51" name="テキスト ボックス 25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2" name="直線コネクタ 2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3" name="テキスト ボックス 2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4" name="直線コネクタ 2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5" name="テキスト ボックス 2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6" name="直線コネクタ 2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7" name="テキスト ボックス 2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8" name="直線コネクタ 2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59" name="テキスト ボックス 25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0" name="直線コネクタ 2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1" name="テキスト ボックス 2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263" name="直線コネクタ 262"/>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264"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265" name="直線コネクタ 264"/>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66"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67" name="直線コネクタ 26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652</xdr:rowOff>
    </xdr:from>
    <xdr:ext cx="405111" cy="259045"/>
    <xdr:sp macro="" textlink="">
      <xdr:nvSpPr>
        <xdr:cNvPr id="268" name="【一般廃棄物処理施設】&#10;有形固定資産減価償却率平均値テキスト"/>
        <xdr:cNvSpPr txBox="1"/>
      </xdr:nvSpPr>
      <xdr:spPr>
        <a:xfrm>
          <a:off x="16357600" y="6001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269" name="フローチャート: 判断 268"/>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270" name="フローチャート: 判断 269"/>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52070</xdr:rowOff>
    </xdr:from>
    <xdr:to>
      <xdr:col>76</xdr:col>
      <xdr:colOff>165100</xdr:colOff>
      <xdr:row>35</xdr:row>
      <xdr:rowOff>153670</xdr:rowOff>
    </xdr:to>
    <xdr:sp macro="" textlink="">
      <xdr:nvSpPr>
        <xdr:cNvPr id="271" name="フローチャート: 判断 270"/>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2" name="テキスト ボックス 2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3" name="テキスト ボックス 2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4" name="テキスト ボックス 2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5" name="テキスト ボックス 2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6" name="テキスト ボックス 2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65405</xdr:rowOff>
    </xdr:from>
    <xdr:to>
      <xdr:col>85</xdr:col>
      <xdr:colOff>177800</xdr:colOff>
      <xdr:row>39</xdr:row>
      <xdr:rowOff>167005</xdr:rowOff>
    </xdr:to>
    <xdr:sp macro="" textlink="">
      <xdr:nvSpPr>
        <xdr:cNvPr id="277" name="楕円 276"/>
        <xdr:cNvSpPr/>
      </xdr:nvSpPr>
      <xdr:spPr>
        <a:xfrm>
          <a:off x="162687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43832</xdr:rowOff>
    </xdr:from>
    <xdr:ext cx="405111" cy="259045"/>
    <xdr:sp macro="" textlink="">
      <xdr:nvSpPr>
        <xdr:cNvPr id="278" name="【一般廃棄物処理施設】&#10;有形固定資産減価償却率該当値テキスト"/>
        <xdr:cNvSpPr txBox="1"/>
      </xdr:nvSpPr>
      <xdr:spPr>
        <a:xfrm>
          <a:off x="16357600"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279" name="楕円 278"/>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116205</xdr:rowOff>
    </xdr:from>
    <xdr:to>
      <xdr:col>85</xdr:col>
      <xdr:colOff>127000</xdr:colOff>
      <xdr:row>39</xdr:row>
      <xdr:rowOff>167640</xdr:rowOff>
    </xdr:to>
    <xdr:cxnSp macro="">
      <xdr:nvCxnSpPr>
        <xdr:cNvPr id="280" name="直線コネクタ 279"/>
        <xdr:cNvCxnSpPr/>
      </xdr:nvCxnSpPr>
      <xdr:spPr>
        <a:xfrm flipV="1">
          <a:off x="15481300" y="68027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63517</xdr:rowOff>
    </xdr:from>
    <xdr:ext cx="405111" cy="259045"/>
    <xdr:sp macro="" textlink="">
      <xdr:nvSpPr>
        <xdr:cNvPr id="281" name="n_1ave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282"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283" name="n_1mainValue【一般廃棄物処理施設】&#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2" name="テキスト ボックス 2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3" name="直線コネクタ 2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4" name="直線コネクタ 2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5" name="テキスト ボックス 29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6" name="直線コネクタ 2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7" name="テキスト ボックス 29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98" name="直線コネクタ 2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99" name="テキスト ボックス 29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0" name="直線コネクタ 2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1" name="テキスト ボックス 30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2" name="直線コネクタ 3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3" name="テキスト ボックス 30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4" name="直線コネクタ 3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5" name="テキスト ボックス 3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07" name="直線コネクタ 306"/>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08"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09" name="直線コネクタ 308"/>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10"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11" name="直線コネクタ 310"/>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312" name="【一般廃棄物処理施設】&#10;一人当たり有形固定資産（償却資産）額平均値テキスト"/>
        <xdr:cNvSpPr txBox="1"/>
      </xdr:nvSpPr>
      <xdr:spPr>
        <a:xfrm>
          <a:off x="22199600" y="658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13" name="フローチャート: 判断 312"/>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14" name="フローチャート: 判断 313"/>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82120</xdr:rowOff>
    </xdr:from>
    <xdr:to>
      <xdr:col>107</xdr:col>
      <xdr:colOff>101600</xdr:colOff>
      <xdr:row>40</xdr:row>
      <xdr:rowOff>12270</xdr:rowOff>
    </xdr:to>
    <xdr:sp macro="" textlink="">
      <xdr:nvSpPr>
        <xdr:cNvPr id="315" name="フローチャート: 判断 314"/>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6" name="テキスト ボックス 3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7" name="テキスト ボックス 3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8" name="テキスト ボックス 3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9" name="テキスト ボックス 3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0" name="テキスト ボックス 3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82558</xdr:rowOff>
    </xdr:from>
    <xdr:to>
      <xdr:col>116</xdr:col>
      <xdr:colOff>114300</xdr:colOff>
      <xdr:row>42</xdr:row>
      <xdr:rowOff>12708</xdr:rowOff>
    </xdr:to>
    <xdr:sp macro="" textlink="">
      <xdr:nvSpPr>
        <xdr:cNvPr id="321" name="楕円 320"/>
        <xdr:cNvSpPr/>
      </xdr:nvSpPr>
      <xdr:spPr>
        <a:xfrm>
          <a:off x="22110700" y="7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168935</xdr:rowOff>
    </xdr:from>
    <xdr:ext cx="534377" cy="259045"/>
    <xdr:sp macro="" textlink="">
      <xdr:nvSpPr>
        <xdr:cNvPr id="322" name="【一般廃棄物処理施設】&#10;一人当たり有形固定資産（償却資産）額該当値テキスト"/>
        <xdr:cNvSpPr txBox="1"/>
      </xdr:nvSpPr>
      <xdr:spPr>
        <a:xfrm>
          <a:off x="22199600" y="70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80778</xdr:rowOff>
    </xdr:from>
    <xdr:to>
      <xdr:col>112</xdr:col>
      <xdr:colOff>38100</xdr:colOff>
      <xdr:row>42</xdr:row>
      <xdr:rowOff>10928</xdr:rowOff>
    </xdr:to>
    <xdr:sp macro="" textlink="">
      <xdr:nvSpPr>
        <xdr:cNvPr id="323" name="楕円 322"/>
        <xdr:cNvSpPr/>
      </xdr:nvSpPr>
      <xdr:spPr>
        <a:xfrm>
          <a:off x="21272500" y="711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131578</xdr:rowOff>
    </xdr:from>
    <xdr:to>
      <xdr:col>116</xdr:col>
      <xdr:colOff>63500</xdr:colOff>
      <xdr:row>41</xdr:row>
      <xdr:rowOff>133358</xdr:rowOff>
    </xdr:to>
    <xdr:cxnSp macro="">
      <xdr:nvCxnSpPr>
        <xdr:cNvPr id="324" name="直線コネクタ 323"/>
        <xdr:cNvCxnSpPr/>
      </xdr:nvCxnSpPr>
      <xdr:spPr>
        <a:xfrm>
          <a:off x="21323300" y="7161028"/>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117787</xdr:rowOff>
    </xdr:from>
    <xdr:ext cx="599010" cy="259045"/>
    <xdr:sp macro="" textlink="">
      <xdr:nvSpPr>
        <xdr:cNvPr id="325"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28797</xdr:rowOff>
    </xdr:from>
    <xdr:ext cx="599010" cy="259045"/>
    <xdr:sp macro="" textlink="">
      <xdr:nvSpPr>
        <xdr:cNvPr id="326"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2055</xdr:rowOff>
    </xdr:from>
    <xdr:ext cx="534377" cy="259045"/>
    <xdr:sp macro="" textlink="">
      <xdr:nvSpPr>
        <xdr:cNvPr id="327" name="n_1mainValue【一般廃棄物処理施設】&#10;一人当たり有形固定資産（償却資産）額"/>
        <xdr:cNvSpPr txBox="1"/>
      </xdr:nvSpPr>
      <xdr:spPr>
        <a:xfrm>
          <a:off x="21043411" y="72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8" name="正方形/長方形 3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9" name="正方形/長方形 3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0" name="正方形/長方形 3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1" name="正方形/長方形 3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2" name="正方形/長方形 3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3" name="正方形/長方形 3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4" name="正方形/長方形 3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正方形/長方形 3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6" name="テキスト ボックス 3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7" name="直線コネクタ 3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8" name="テキスト ボックス 3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39" name="直線コネクタ 33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0" name="テキスト ボックス 33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1" name="直線コネクタ 34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2" name="テキスト ボックス 34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3" name="直線コネクタ 34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4" name="テキスト ボックス 34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5" name="直線コネクタ 34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46" name="テキスト ボックス 34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7" name="直線コネクタ 3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8" name="テキスト ボックス 3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350" name="直線コネクタ 349"/>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351"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352" name="直線コネクタ 351"/>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353"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354" name="直線コネクタ 353"/>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355"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356" name="フローチャート: 判断 355"/>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357" name="フローチャート: 判断 356"/>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56642</xdr:rowOff>
    </xdr:from>
    <xdr:to>
      <xdr:col>76</xdr:col>
      <xdr:colOff>165100</xdr:colOff>
      <xdr:row>60</xdr:row>
      <xdr:rowOff>158242</xdr:rowOff>
    </xdr:to>
    <xdr:sp macro="" textlink="">
      <xdr:nvSpPr>
        <xdr:cNvPr id="358" name="フローチャート: 判断 357"/>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9" name="テキスト ボックス 3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0" name="テキスト ボックス 3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1" name="テキスト ボックス 3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2" name="テキスト ボックス 3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3" name="テキスト ボックス 3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65786</xdr:rowOff>
    </xdr:from>
    <xdr:to>
      <xdr:col>85</xdr:col>
      <xdr:colOff>177800</xdr:colOff>
      <xdr:row>58</xdr:row>
      <xdr:rowOff>167386</xdr:rowOff>
    </xdr:to>
    <xdr:sp macro="" textlink="">
      <xdr:nvSpPr>
        <xdr:cNvPr id="364" name="楕円 363"/>
        <xdr:cNvSpPr/>
      </xdr:nvSpPr>
      <xdr:spPr>
        <a:xfrm>
          <a:off x="162687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88663</xdr:rowOff>
    </xdr:from>
    <xdr:ext cx="405111" cy="259045"/>
    <xdr:sp macro="" textlink="">
      <xdr:nvSpPr>
        <xdr:cNvPr id="365" name="【保健センター・保健所】&#10;有形固定資産減価償却率該当値テキスト"/>
        <xdr:cNvSpPr txBox="1"/>
      </xdr:nvSpPr>
      <xdr:spPr>
        <a:xfrm>
          <a:off x="16357600" y="986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77216</xdr:rowOff>
    </xdr:from>
    <xdr:to>
      <xdr:col>81</xdr:col>
      <xdr:colOff>101600</xdr:colOff>
      <xdr:row>59</xdr:row>
      <xdr:rowOff>7366</xdr:rowOff>
    </xdr:to>
    <xdr:sp macro="" textlink="">
      <xdr:nvSpPr>
        <xdr:cNvPr id="366" name="楕円 365"/>
        <xdr:cNvSpPr/>
      </xdr:nvSpPr>
      <xdr:spPr>
        <a:xfrm>
          <a:off x="15430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116586</xdr:rowOff>
    </xdr:from>
    <xdr:to>
      <xdr:col>85</xdr:col>
      <xdr:colOff>127000</xdr:colOff>
      <xdr:row>58</xdr:row>
      <xdr:rowOff>128016</xdr:rowOff>
    </xdr:to>
    <xdr:cxnSp macro="">
      <xdr:nvCxnSpPr>
        <xdr:cNvPr id="367" name="直線コネクタ 366"/>
        <xdr:cNvCxnSpPr/>
      </xdr:nvCxnSpPr>
      <xdr:spPr>
        <a:xfrm flipV="1">
          <a:off x="15481300" y="100606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112793</xdr:rowOff>
    </xdr:from>
    <xdr:ext cx="405111" cy="259045"/>
    <xdr:sp macro="" textlink="">
      <xdr:nvSpPr>
        <xdr:cNvPr id="368" name="n_1aveValue【保健センター・保健所】&#10;有形固定資産減価償却率"/>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3319</xdr:rowOff>
    </xdr:from>
    <xdr:ext cx="405111" cy="259045"/>
    <xdr:sp macro="" textlink="">
      <xdr:nvSpPr>
        <xdr:cNvPr id="369"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23893</xdr:rowOff>
    </xdr:from>
    <xdr:ext cx="405111" cy="259045"/>
    <xdr:sp macro="" textlink="">
      <xdr:nvSpPr>
        <xdr:cNvPr id="370" name="n_1mainValue【保健センター・保健所】&#10;有形固定資産減価償却率"/>
        <xdr:cNvSpPr txBox="1"/>
      </xdr:nvSpPr>
      <xdr:spPr>
        <a:xfrm>
          <a:off x="152660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1" name="直線コネクタ 3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2" name="テキスト ボックス 3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3" name="直線コネクタ 3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4" name="テキスト ボックス 3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5" name="直線コネクタ 3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6" name="テキスト ボックス 3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7" name="直線コネクタ 3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8" name="テキスト ボックス 3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392" name="直線コネクタ 391"/>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393"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394" name="直線コネクタ 393"/>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395"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396" name="直線コネクタ 395"/>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397" name="【保健センター・保健所】&#10;一人当たり面積平均値テキスト"/>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398" name="フローチャート: 判断 397"/>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399" name="フローチャート: 判断 398"/>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70358</xdr:rowOff>
    </xdr:from>
    <xdr:to>
      <xdr:col>107</xdr:col>
      <xdr:colOff>101600</xdr:colOff>
      <xdr:row>62</xdr:row>
      <xdr:rowOff>508</xdr:rowOff>
    </xdr:to>
    <xdr:sp macro="" textlink="">
      <xdr:nvSpPr>
        <xdr:cNvPr id="400" name="フローチャート: 判断 399"/>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06" name="楕円 405"/>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163593</xdr:rowOff>
    </xdr:from>
    <xdr:ext cx="469744" cy="259045"/>
    <xdr:sp macro="" textlink="">
      <xdr:nvSpPr>
        <xdr:cNvPr id="407" name="【保健センター・保健所】&#10;一人当たり面積該当値テキスト"/>
        <xdr:cNvSpPr txBox="1"/>
      </xdr:nvSpPr>
      <xdr:spPr>
        <a:xfrm>
          <a:off x="22199600" y="1062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408" name="楕円 407"/>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132588</xdr:rowOff>
    </xdr:to>
    <xdr:cxnSp macro="">
      <xdr:nvCxnSpPr>
        <xdr:cNvPr id="409" name="直線コネクタ 408"/>
        <xdr:cNvCxnSpPr/>
      </xdr:nvCxnSpPr>
      <xdr:spPr>
        <a:xfrm flipV="1">
          <a:off x="21323300" y="1075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410"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17035</xdr:rowOff>
    </xdr:from>
    <xdr:ext cx="469744" cy="259045"/>
    <xdr:sp macro="" textlink="">
      <xdr:nvSpPr>
        <xdr:cNvPr id="411"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412" name="n_1mainValue【保健センター・保健所】&#10;一人当たり面積"/>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3" name="正方形/長方形 4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4" name="正方形/長方形 4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5" name="正方形/長方形 4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6" name="正方形/長方形 4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7" name="正方形/長方形 4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8" name="正方形/長方形 4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9" name="正方形/長方形 4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正方形/長方形 4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1" name="テキスト ボックス 4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2" name="直線コネクタ 4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23" name="直線コネクタ 4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24" name="テキスト ボックス 42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5" name="直線コネクタ 4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6" name="テキスト ボックス 4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7" name="直線コネクタ 4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8" name="テキスト ボックス 4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9" name="直線コネクタ 4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0" name="テキスト ボックス 4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1" name="直線コネクタ 4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2" name="テキスト ボックス 4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3" name="直線コネクタ 4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4" name="テキスト ボックス 4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436" name="直線コネクタ 435"/>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437"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438" name="直線コネクタ 437"/>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439"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40" name="直線コネクタ 439"/>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441"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42" name="フローチャート: 判断 441"/>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43" name="フローチャート: 判断 442"/>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137795</xdr:rowOff>
    </xdr:from>
    <xdr:to>
      <xdr:col>76</xdr:col>
      <xdr:colOff>165100</xdr:colOff>
      <xdr:row>81</xdr:row>
      <xdr:rowOff>67945</xdr:rowOff>
    </xdr:to>
    <xdr:sp macro="" textlink="">
      <xdr:nvSpPr>
        <xdr:cNvPr id="444" name="フローチャート: 判断 443"/>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5" name="テキスト ボックス 4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6" name="テキスト ボックス 4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7" name="テキスト ボックス 4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8" name="テキスト ボックス 4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9" name="テキスト ボックス 4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105411</xdr:rowOff>
    </xdr:from>
    <xdr:to>
      <xdr:col>85</xdr:col>
      <xdr:colOff>177800</xdr:colOff>
      <xdr:row>79</xdr:row>
      <xdr:rowOff>35561</xdr:rowOff>
    </xdr:to>
    <xdr:sp macro="" textlink="">
      <xdr:nvSpPr>
        <xdr:cNvPr id="450" name="楕円 449"/>
        <xdr:cNvSpPr/>
      </xdr:nvSpPr>
      <xdr:spPr>
        <a:xfrm>
          <a:off x="162687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128288</xdr:rowOff>
    </xdr:from>
    <xdr:ext cx="405111" cy="259045"/>
    <xdr:sp macro="" textlink="">
      <xdr:nvSpPr>
        <xdr:cNvPr id="451" name="【消防施設】&#10;有形固定資産減価償却率該当値テキスト"/>
        <xdr:cNvSpPr txBox="1"/>
      </xdr:nvSpPr>
      <xdr:spPr>
        <a:xfrm>
          <a:off x="16357600"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149225</xdr:rowOff>
    </xdr:from>
    <xdr:to>
      <xdr:col>81</xdr:col>
      <xdr:colOff>101600</xdr:colOff>
      <xdr:row>79</xdr:row>
      <xdr:rowOff>79375</xdr:rowOff>
    </xdr:to>
    <xdr:sp macro="" textlink="">
      <xdr:nvSpPr>
        <xdr:cNvPr id="452" name="楕円 451"/>
        <xdr:cNvSpPr/>
      </xdr:nvSpPr>
      <xdr:spPr>
        <a:xfrm>
          <a:off x="15430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156211</xdr:rowOff>
    </xdr:from>
    <xdr:to>
      <xdr:col>85</xdr:col>
      <xdr:colOff>127000</xdr:colOff>
      <xdr:row>79</xdr:row>
      <xdr:rowOff>28575</xdr:rowOff>
    </xdr:to>
    <xdr:cxnSp macro="">
      <xdr:nvCxnSpPr>
        <xdr:cNvPr id="453" name="直線コネクタ 452"/>
        <xdr:cNvCxnSpPr/>
      </xdr:nvCxnSpPr>
      <xdr:spPr>
        <a:xfrm flipV="1">
          <a:off x="15481300" y="135293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41927</xdr:rowOff>
    </xdr:from>
    <xdr:ext cx="405111" cy="259045"/>
    <xdr:sp macro="" textlink="">
      <xdr:nvSpPr>
        <xdr:cNvPr id="454" name="n_1aveValue【消防施設】&#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84472</xdr:rowOff>
    </xdr:from>
    <xdr:ext cx="405111" cy="259045"/>
    <xdr:sp macro="" textlink="">
      <xdr:nvSpPr>
        <xdr:cNvPr id="455"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95902</xdr:rowOff>
    </xdr:from>
    <xdr:ext cx="405111" cy="259045"/>
    <xdr:sp macro="" textlink="">
      <xdr:nvSpPr>
        <xdr:cNvPr id="456" name="n_1mainValue【消防施設】&#10;有形固定資産減価償却率"/>
        <xdr:cNvSpPr txBox="1"/>
      </xdr:nvSpPr>
      <xdr:spPr>
        <a:xfrm>
          <a:off x="152660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5" name="テキスト ボックス 4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6" name="直線コネクタ 4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7" name="直線コネクタ 4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8" name="テキスト ボックス 4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9" name="直線コネクタ 4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0" name="テキスト ボックス 4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1" name="直線コネクタ 4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2" name="テキスト ボックス 4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3" name="直線コネクタ 4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4" name="テキスト ボックス 4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5" name="直線コネクタ 4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6" name="テキスト ボックス 4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78" name="直線コネクタ 477"/>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7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80" name="直線コネクタ 47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81"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82" name="直線コネクタ 481"/>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483" name="【消防施設】&#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84" name="フローチャート: 判断 483"/>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85" name="フローチャート: 判断 48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486" name="フローチャート: 判断 485"/>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7" name="テキスト ボックス 4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8" name="テキスト ボックス 4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9" name="テキスト ボックス 4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0" name="テキスト ボックス 4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1" name="テキスト ボックス 4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492" name="楕円 491"/>
        <xdr:cNvSpPr/>
      </xdr:nvSpPr>
      <xdr:spPr>
        <a:xfrm>
          <a:off x="22110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133114</xdr:rowOff>
    </xdr:from>
    <xdr:ext cx="469744" cy="259045"/>
    <xdr:sp macro="" textlink="">
      <xdr:nvSpPr>
        <xdr:cNvPr id="493" name="【消防施設】&#10;一人当たり面積該当値テキスト"/>
        <xdr:cNvSpPr txBox="1"/>
      </xdr:nvSpPr>
      <xdr:spPr>
        <a:xfrm>
          <a:off x="22199600" y="14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46737</xdr:rowOff>
    </xdr:from>
    <xdr:to>
      <xdr:col>112</xdr:col>
      <xdr:colOff>38100</xdr:colOff>
      <xdr:row>85</xdr:row>
      <xdr:rowOff>148337</xdr:rowOff>
    </xdr:to>
    <xdr:sp macro="" textlink="">
      <xdr:nvSpPr>
        <xdr:cNvPr id="494" name="楕円 493"/>
        <xdr:cNvSpPr/>
      </xdr:nvSpPr>
      <xdr:spPr>
        <a:xfrm>
          <a:off x="21272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97537</xdr:rowOff>
    </xdr:from>
    <xdr:to>
      <xdr:col>116</xdr:col>
      <xdr:colOff>63500</xdr:colOff>
      <xdr:row>85</xdr:row>
      <xdr:rowOff>97537</xdr:rowOff>
    </xdr:to>
    <xdr:cxnSp macro="">
      <xdr:nvCxnSpPr>
        <xdr:cNvPr id="495" name="直線コネクタ 494"/>
        <xdr:cNvCxnSpPr/>
      </xdr:nvCxnSpPr>
      <xdr:spPr>
        <a:xfrm>
          <a:off x="21323300" y="14670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49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497"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139464</xdr:rowOff>
    </xdr:from>
    <xdr:ext cx="469744" cy="259045"/>
    <xdr:sp macro="" textlink="">
      <xdr:nvSpPr>
        <xdr:cNvPr id="498" name="n_1mainValue【消防施設】&#10;一人当たり面積"/>
        <xdr:cNvSpPr txBox="1"/>
      </xdr:nvSpPr>
      <xdr:spPr>
        <a:xfrm>
          <a:off x="210757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9" name="直線コネクタ 5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0" name="テキスト ボックス 50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1" name="直線コネクタ 5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2" name="テキスト ボックス 5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3" name="直線コネクタ 5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4" name="テキスト ボックス 5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5" name="直線コネクタ 5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6" name="テキスト ボックス 5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7" name="直線コネクタ 5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8" name="テキスト ボックス 5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9" name="直線コネクタ 5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0" name="テキスト ボックス 51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24" name="直線コネクタ 523"/>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25"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26" name="直線コネクタ 525"/>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2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28" name="直線コネクタ 52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31948</xdr:rowOff>
    </xdr:from>
    <xdr:ext cx="405111" cy="259045"/>
    <xdr:sp macro="" textlink="">
      <xdr:nvSpPr>
        <xdr:cNvPr id="529" name="【庁舎】&#10;有形固定資産減価償却率平均値テキスト"/>
        <xdr:cNvSpPr txBox="1"/>
      </xdr:nvSpPr>
      <xdr:spPr>
        <a:xfrm>
          <a:off x="16357600" y="1751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530" name="フローチャート: 判断 529"/>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31" name="フローチャート: 判断 530"/>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532" name="フローチャート: 判断 531"/>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3" name="テキスト ボックス 5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4" name="テキスト ボックス 5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5" name="テキスト ボックス 5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6" name="テキスト ボックス 5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7" name="テキスト ボックス 5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538" name="楕円 537"/>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52813</xdr:rowOff>
    </xdr:from>
    <xdr:ext cx="405111" cy="259045"/>
    <xdr:sp macro="" textlink="">
      <xdr:nvSpPr>
        <xdr:cNvPr id="539" name="【庁舎】&#10;有形固定資産減価償却率該当値テキスト"/>
        <xdr:cNvSpPr txBox="1"/>
      </xdr:nvSpPr>
      <xdr:spPr>
        <a:xfrm>
          <a:off x="16357600"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103777</xdr:rowOff>
    </xdr:from>
    <xdr:to>
      <xdr:col>81</xdr:col>
      <xdr:colOff>101600</xdr:colOff>
      <xdr:row>104</xdr:row>
      <xdr:rowOff>33927</xdr:rowOff>
    </xdr:to>
    <xdr:sp macro="" textlink="">
      <xdr:nvSpPr>
        <xdr:cNvPr id="540" name="楕円 539"/>
        <xdr:cNvSpPr/>
      </xdr:nvSpPr>
      <xdr:spPr>
        <a:xfrm>
          <a:off x="15430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125186</xdr:rowOff>
    </xdr:from>
    <xdr:to>
      <xdr:col>85</xdr:col>
      <xdr:colOff>127000</xdr:colOff>
      <xdr:row>103</xdr:row>
      <xdr:rowOff>154577</xdr:rowOff>
    </xdr:to>
    <xdr:cxnSp macro="">
      <xdr:nvCxnSpPr>
        <xdr:cNvPr id="541" name="直線コネクタ 540"/>
        <xdr:cNvCxnSpPr/>
      </xdr:nvCxnSpPr>
      <xdr:spPr>
        <a:xfrm flipV="1">
          <a:off x="15481300" y="177845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542"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543"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25054</xdr:rowOff>
    </xdr:from>
    <xdr:ext cx="405111" cy="259045"/>
    <xdr:sp macro="" textlink="">
      <xdr:nvSpPr>
        <xdr:cNvPr id="544" name="n_1mainValue【庁舎】&#10;有形固定資産減価償却率"/>
        <xdr:cNvSpPr txBox="1"/>
      </xdr:nvSpPr>
      <xdr:spPr>
        <a:xfrm>
          <a:off x="15266044" y="1785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3" name="テキスト ボックス 5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4" name="直線コネクタ 5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5" name="直線コネクタ 5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6" name="テキスト ボックス 5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7" name="直線コネクタ 5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8" name="テキスト ボックス 5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9" name="直線コネクタ 5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0" name="テキスト ボックス 5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1" name="直線コネクタ 5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2" name="テキスト ボックス 5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3" name="直線コネクタ 5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4" name="テキスト ボックス 5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5" name="直線コネクタ 5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6" name="テキスト ボックス 5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568" name="直線コネクタ 567"/>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569"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70" name="直線コネクタ 569"/>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71"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72" name="直線コネクタ 571"/>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573"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74" name="フローチャート: 判断 573"/>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75" name="フローチャート: 判断 574"/>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576" name="フローチャート: 判断 575"/>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7" name="テキスト ボックス 5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582" name="楕円 581"/>
        <xdr:cNvSpPr/>
      </xdr:nvSpPr>
      <xdr:spPr>
        <a:xfrm>
          <a:off x="22110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158766</xdr:rowOff>
    </xdr:from>
    <xdr:ext cx="469744" cy="259045"/>
    <xdr:sp macro="" textlink="">
      <xdr:nvSpPr>
        <xdr:cNvPr id="583" name="【庁舎】&#10;一人当たり面積該当値テキスト"/>
        <xdr:cNvSpPr txBox="1"/>
      </xdr:nvSpPr>
      <xdr:spPr>
        <a:xfrm>
          <a:off x="22199600"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137795</xdr:rowOff>
    </xdr:from>
    <xdr:to>
      <xdr:col>112</xdr:col>
      <xdr:colOff>38100</xdr:colOff>
      <xdr:row>105</xdr:row>
      <xdr:rowOff>67945</xdr:rowOff>
    </xdr:to>
    <xdr:sp macro="" textlink="">
      <xdr:nvSpPr>
        <xdr:cNvPr id="584" name="楕円 583"/>
        <xdr:cNvSpPr/>
      </xdr:nvSpPr>
      <xdr:spPr>
        <a:xfrm>
          <a:off x="21272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15239</xdr:rowOff>
    </xdr:from>
    <xdr:to>
      <xdr:col>116</xdr:col>
      <xdr:colOff>63500</xdr:colOff>
      <xdr:row>105</xdr:row>
      <xdr:rowOff>17145</xdr:rowOff>
    </xdr:to>
    <xdr:cxnSp macro="">
      <xdr:nvCxnSpPr>
        <xdr:cNvPr id="585" name="直線コネクタ 584"/>
        <xdr:cNvCxnSpPr/>
      </xdr:nvCxnSpPr>
      <xdr:spPr>
        <a:xfrm flipV="1">
          <a:off x="21323300" y="180174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586"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15891</xdr:rowOff>
    </xdr:from>
    <xdr:ext cx="469744" cy="259045"/>
    <xdr:sp macro="" textlink="">
      <xdr:nvSpPr>
        <xdr:cNvPr id="587"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84472</xdr:rowOff>
    </xdr:from>
    <xdr:ext cx="469744" cy="259045"/>
    <xdr:sp macro="" textlink="">
      <xdr:nvSpPr>
        <xdr:cNvPr id="588" name="n_1mainValue【庁舎】&#10;一人当たり面積"/>
        <xdr:cNvSpPr txBox="1"/>
      </xdr:nvSpPr>
      <xdr:spPr>
        <a:xfrm>
          <a:off x="21075727" y="177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有形固定資産減価償却率については、多くの施設において類似団体内平均値を上回っている。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特に消防施設で値が高くなっているが、公共施設等長期保全計画策定時に実施した建物簡易診断における評価では、問題となるような劣化は確認されておらず、現時点で使用上の問題はない。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図書館・保健センター・庁舎については、平成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月に長寿命化計画を策定しており、令和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年度以降長寿命化事業を実施していく。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fLocksText="0">
      <xdr:nvSpPr>
        <xdr:cNvPr id="2" name="正方形/長方形 1"/>
        <xdr:cNvSpPr/>
      </xdr:nvSpPr>
      <xdr:spPr>
        <a:xfrm>
          <a:off x="723900" y="419100"/>
          <a:ext cx="1269682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3</a:t>
          </a:r>
          <a:r>
            <a:rPr lang="ja-JP" altLang="en-US" sz="3200" b="1">
              <a:solidFill>
                <a:srgbClr val="000000"/>
              </a:solidFill>
              <a:latin typeface="ＭＳ Ｐゴシック" panose="020B0600070205080204" pitchFamily="50" charset="-128"/>
              <a:ea typeface="ＭＳ Ｐゴシック" panose="020B0600070205080204" pitchFamily="50" charset="-128"/>
            </a:rPr>
            <a:t>）市町村財政比較分析表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fLocksText="0">
      <xdr:nvSpPr>
        <xdr:cNvPr id="3" name="正方形/長方形 2"/>
        <xdr:cNvSpPr/>
      </xdr:nvSpPr>
      <xdr:spPr>
        <a:xfrm>
          <a:off x="20193000" y="409575"/>
          <a:ext cx="393382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fLocksText="0">
      <xdr:nvSpPr>
        <xdr:cNvPr id="4" name="正方形/長方形 3"/>
        <xdr:cNvSpPr/>
      </xdr:nvSpPr>
      <xdr:spPr>
        <a:xfrm>
          <a:off x="20221575" y="428625"/>
          <a:ext cx="3886200"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fLocksText="0">
      <xdr:nvSpPr>
        <xdr:cNvPr id="5" name="正方形/長方形 4"/>
        <xdr:cNvSpPr/>
      </xdr:nvSpPr>
      <xdr:spPr>
        <a:xfrm>
          <a:off x="20240625"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fLocksText="0">
      <xdr:nvSpPr>
        <xdr:cNvPr id="6" name="正方形/長方形 5"/>
        <xdr:cNvSpPr/>
      </xdr:nvSpPr>
      <xdr:spPr>
        <a:xfrm>
          <a:off x="17402175" y="409575"/>
          <a:ext cx="2657475"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fLocksText="0">
      <xdr:nvSpPr>
        <xdr:cNvPr id="7" name="正方形/長方形 6"/>
        <xdr:cNvSpPr/>
      </xdr:nvSpPr>
      <xdr:spPr>
        <a:xfrm>
          <a:off x="17421225" y="428625"/>
          <a:ext cx="2619375" cy="5143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fLocksText="0">
      <xdr:nvSpPr>
        <xdr:cNvPr id="8" name="正方形/長方形 7"/>
        <xdr:cNvSpPr/>
      </xdr:nvSpPr>
      <xdr:spPr>
        <a:xfrm>
          <a:off x="17449800" y="457200"/>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fLocksText="0">
      <xdr:nvSpPr>
        <xdr:cNvPr id="9" name="正方形/長方形 8"/>
        <xdr:cNvSpPr/>
      </xdr:nvSpPr>
      <xdr:spPr>
        <a:xfrm>
          <a:off x="828675" y="1209675"/>
          <a:ext cx="9648825" cy="1752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fLocksText="0">
      <xdr:nvSpPr>
        <xdr:cNvPr id="10" name="正方形/長方形 9"/>
        <xdr:cNvSpPr/>
      </xdr:nvSpPr>
      <xdr:spPr>
        <a:xfrm>
          <a:off x="952500" y="1238250"/>
          <a:ext cx="14001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fLocksText="0">
      <xdr:nvSpPr>
        <xdr:cNvPr id="11" name="正方形/長方形 10"/>
        <xdr:cNvSpPr/>
      </xdr:nvSpPr>
      <xdr:spPr>
        <a:xfrm>
          <a:off x="2286000" y="1238250"/>
          <a:ext cx="126682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16,959
16,847
28.07
9,153,204
8,761,413
391,791
4,159,989
5,926,627</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fLocksText="0">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fLocksText="0">
      <xdr:nvSpPr>
        <xdr:cNvPr id="13" name="正方形/長方形 12"/>
        <xdr:cNvSpPr/>
      </xdr:nvSpPr>
      <xdr:spPr>
        <a:xfrm>
          <a:off x="5143500" y="1257300"/>
          <a:ext cx="2028825"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fLocksText="0">
      <xdr:nvSpPr>
        <xdr:cNvPr id="14" name="正方形/長方形 13"/>
        <xdr:cNvSpPr/>
      </xdr:nvSpPr>
      <xdr:spPr>
        <a:xfrm>
          <a:off x="7172325" y="1257300"/>
          <a:ext cx="127635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6.0
3.3</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fLocksText="0">
      <xdr:nvSpPr>
        <xdr:cNvPr id="15" name="正方形/長方形 14"/>
        <xdr:cNvSpPr/>
      </xdr:nvSpPr>
      <xdr:spPr>
        <a:xfrm>
          <a:off x="8505825" y="1257300"/>
          <a:ext cx="638175"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fLocksText="0">
      <xdr:nvSpPr>
        <xdr:cNvPr id="16" name="正方形/長方形 15"/>
        <xdr:cNvSpPr/>
      </xdr:nvSpPr>
      <xdr:spPr>
        <a:xfrm>
          <a:off x="5143500" y="2095500"/>
          <a:ext cx="202882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fLocksText="0">
      <xdr:nvSpPr>
        <xdr:cNvPr id="17" name="正方形/長方形 16"/>
        <xdr:cNvSpPr/>
      </xdr:nvSpPr>
      <xdr:spPr>
        <a:xfrm>
          <a:off x="7239000" y="2095500"/>
          <a:ext cx="34290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H26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H27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H29  Ⅳ</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fLocksText="0">
      <xdr:nvSpPr>
        <xdr:cNvPr id="18" name="角丸四角形 17"/>
        <xdr:cNvSpPr/>
      </xdr:nvSpPr>
      <xdr:spPr>
        <a:xfrm>
          <a:off x="10715625" y="1209675"/>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fLocksText="0">
      <xdr:nvSpPr>
        <xdr:cNvPr id="19" name="正方形/長方形 18"/>
        <xdr:cNvSpPr/>
      </xdr:nvSpPr>
      <xdr:spPr>
        <a:xfrm>
          <a:off x="10953750" y="1266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fLocksText="0">
      <xdr:nvSpPr>
        <xdr:cNvPr id="20" name="正方形/長方形 19"/>
        <xdr:cNvSpPr/>
      </xdr:nvSpPr>
      <xdr:spPr>
        <a:xfrm>
          <a:off x="10953750" y="15335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fLocksText="0">
      <xdr:nvSpPr>
        <xdr:cNvPr id="21" name="正方形/長方形 20"/>
        <xdr:cNvSpPr/>
      </xdr:nvSpPr>
      <xdr:spPr>
        <a:xfrm>
          <a:off x="10953750" y="1866900"/>
          <a:ext cx="126682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sp macro="" textlink="">
      <xdr:nvSpPr>
        <xdr:cNvPr id="22" name="直線コネクタ 21"/>
        <xdr:cNvSpPr/>
      </xdr:nvSpPr>
      <xdr:spPr>
        <a:xfrm>
          <a:off x="10791825" y="136207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190500</xdr:colOff>
      <xdr:row>10</xdr:row>
      <xdr:rowOff>127000</xdr:rowOff>
    </xdr:from>
    <xdr:to>
      <xdr:col>51</xdr:col>
      <xdr:colOff>190500</xdr:colOff>
      <xdr:row>11</xdr:row>
      <xdr:rowOff>95250</xdr:rowOff>
    </xdr:to>
    <xdr:sp macro="" textlink="">
      <xdr:nvSpPr>
        <xdr:cNvPr id="23" name="直線コネクタ 22"/>
        <xdr:cNvSpPr/>
      </xdr:nvSpPr>
      <xdr:spPr>
        <a:xfrm>
          <a:off x="10877550" y="18383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107950</xdr:colOff>
      <xdr:row>10</xdr:row>
      <xdr:rowOff>127000</xdr:rowOff>
    </xdr:from>
    <xdr:to>
      <xdr:col>52</xdr:col>
      <xdr:colOff>69850</xdr:colOff>
      <xdr:row>10</xdr:row>
      <xdr:rowOff>127000</xdr:rowOff>
    </xdr:to>
    <xdr:sp macro="" textlink="">
      <xdr:nvSpPr>
        <xdr:cNvPr id="24" name="直線コネクタ 23"/>
        <xdr:cNvSpPr/>
      </xdr:nvSpPr>
      <xdr:spPr>
        <a:xfrm>
          <a:off x="10791825" y="1838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190500</xdr:colOff>
      <xdr:row>12</xdr:row>
      <xdr:rowOff>22225</xdr:rowOff>
    </xdr:from>
    <xdr:to>
      <xdr:col>51</xdr:col>
      <xdr:colOff>190500</xdr:colOff>
      <xdr:row>12</xdr:row>
      <xdr:rowOff>161925</xdr:rowOff>
    </xdr:to>
    <xdr:sp macro="" textlink="">
      <xdr:nvSpPr>
        <xdr:cNvPr id="25" name="直線コネクタ 24"/>
        <xdr:cNvSpPr/>
      </xdr:nvSpPr>
      <xdr:spPr>
        <a:xfrm flipV="1">
          <a:off x="10877550" y="207645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107950</xdr:colOff>
      <xdr:row>12</xdr:row>
      <xdr:rowOff>165100</xdr:rowOff>
    </xdr:from>
    <xdr:to>
      <xdr:col>52</xdr:col>
      <xdr:colOff>69850</xdr:colOff>
      <xdr:row>12</xdr:row>
      <xdr:rowOff>165100</xdr:rowOff>
    </xdr:to>
    <xdr:sp macro="" textlink="">
      <xdr:nvSpPr>
        <xdr:cNvPr id="26" name="直線コネクタ 25"/>
        <xdr:cNvSpPr/>
      </xdr:nvSpPr>
      <xdr:spPr>
        <a:xfrm>
          <a:off x="10791825" y="2219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51</xdr:col>
      <xdr:colOff>142875</xdr:colOff>
      <xdr:row>7</xdr:row>
      <xdr:rowOff>107950</xdr:rowOff>
    </xdr:from>
    <xdr:to>
      <xdr:col>52</xdr:col>
      <xdr:colOff>34925</xdr:colOff>
      <xdr:row>8</xdr:row>
      <xdr:rowOff>38100</xdr:rowOff>
    </xdr:to>
    <xdr:sp macro="" textlink="" fLocksText="0">
      <xdr:nvSpPr>
        <xdr:cNvPr id="27" name="楕円 26"/>
        <xdr:cNvSpPr/>
      </xdr:nvSpPr>
      <xdr:spPr>
        <a:xfrm>
          <a:off x="10829925" y="1304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fLocksText="0">
      <xdr:nvSpPr>
        <xdr:cNvPr id="28" name="フローチャート: 判断 27"/>
        <xdr:cNvSpPr/>
      </xdr:nvSpPr>
      <xdr:spPr>
        <a:xfrm>
          <a:off x="10829925" y="1571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133350</xdr:colOff>
      <xdr:row>17</xdr:row>
      <xdr:rowOff>95250</xdr:rowOff>
    </xdr:from>
    <xdr:to>
      <xdr:col>45</xdr:col>
      <xdr:colOff>142875</xdr:colOff>
      <xdr:row>19</xdr:row>
      <xdr:rowOff>9525</xdr:rowOff>
    </xdr:to>
    <xdr:sp macro="" textlink="">
      <xdr:nvSpPr>
        <xdr:cNvPr id="29" name="テキスト ボックス 28"/>
        <xdr:cNvSpPr txBox="1"/>
      </xdr:nvSpPr>
      <xdr:spPr>
        <a:xfrm>
          <a:off x="762000" y="3009900"/>
          <a:ext cx="88106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twoCellAnchor>
  <xdr:twoCellAnchor editAs="oneCell">
    <xdr:from>
      <xdr:col>3</xdr:col>
      <xdr:colOff>133350</xdr:colOff>
      <xdr:row>19</xdr:row>
      <xdr:rowOff>9525</xdr:rowOff>
    </xdr:from>
    <xdr:to>
      <xdr:col>47</xdr:col>
      <xdr:colOff>161925</xdr:colOff>
      <xdr:row>20</xdr:row>
      <xdr:rowOff>95250</xdr:rowOff>
    </xdr:to>
    <xdr:sp macro="" textlink="">
      <xdr:nvSpPr>
        <xdr:cNvPr id="30" name="テキスト ボックス 29"/>
        <xdr:cNvSpPr txBox="1"/>
      </xdr:nvSpPr>
      <xdr:spPr>
        <a:xfrm>
          <a:off x="762000" y="3267075"/>
          <a:ext cx="92487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3</xdr:col>
      <xdr:colOff>133350</xdr:colOff>
      <xdr:row>20</xdr:row>
      <xdr:rowOff>85725</xdr:rowOff>
    </xdr:from>
    <xdr:to>
      <xdr:col>31</xdr:col>
      <xdr:colOff>28575</xdr:colOff>
      <xdr:row>22</xdr:row>
      <xdr:rowOff>0</xdr:rowOff>
    </xdr:to>
    <xdr:sp macro="" textlink="">
      <xdr:nvSpPr>
        <xdr:cNvPr id="31" name="テキスト ボックス 30"/>
        <xdr:cNvSpPr txBox="1"/>
      </xdr:nvSpPr>
      <xdr:spPr>
        <a:xfrm>
          <a:off x="762000" y="3514725"/>
          <a:ext cx="57626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twoCellAnchor>
  <xdr:twoCellAnchor editAs="oneCell">
    <xdr:from>
      <xdr:col>3</xdr:col>
      <xdr:colOff>133350</xdr:colOff>
      <xdr:row>22</xdr:row>
      <xdr:rowOff>0</xdr:rowOff>
    </xdr:from>
    <xdr:to>
      <xdr:col>45</xdr:col>
      <xdr:colOff>57150</xdr:colOff>
      <xdr:row>23</xdr:row>
      <xdr:rowOff>85725</xdr:rowOff>
    </xdr:to>
    <xdr:sp macro="" textlink="">
      <xdr:nvSpPr>
        <xdr:cNvPr id="32" name="テキスト ボックス 31"/>
        <xdr:cNvSpPr txBox="1"/>
      </xdr:nvSpPr>
      <xdr:spPr>
        <a:xfrm>
          <a:off x="762000" y="3771900"/>
          <a:ext cx="87249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3</xdr:col>
      <xdr:colOff>133350</xdr:colOff>
      <xdr:row>23</xdr:row>
      <xdr:rowOff>85725</xdr:rowOff>
    </xdr:from>
    <xdr:to>
      <xdr:col>44</xdr:col>
      <xdr:colOff>9525</xdr:colOff>
      <xdr:row>26</xdr:row>
      <xdr:rowOff>0</xdr:rowOff>
    </xdr:to>
    <xdr:sp macro="" textlink="">
      <xdr:nvSpPr>
        <xdr:cNvPr id="33" name="テキスト ボックス 32"/>
        <xdr:cNvSpPr txBox="1"/>
      </xdr:nvSpPr>
      <xdr:spPr>
        <a:xfrm>
          <a:off x="762000" y="4029075"/>
          <a:ext cx="8467725" cy="42862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lang="en-US" altLang="ja-JP" sz="1000">
              <a:solidFill>
                <a:srgbClr val="000000"/>
              </a:solidFill>
              <a:latin typeface="ＭＳ Ｐゴシック" panose="020B0600070205080204" pitchFamily="50" charset="-128"/>
              <a:ea typeface="ＭＳ Ｐゴシック" panose="020B0600070205080204" pitchFamily="50" charset="-128"/>
            </a:rPr>
            <a:t>31</a:t>
          </a:r>
          <a:r>
            <a:rPr lang="ja-JP" altLang="en-US" sz="1000">
              <a:solidFill>
                <a:srgbClr val="000000"/>
              </a:solidFill>
              <a:latin typeface="ＭＳ Ｐゴシック" panose="020B0600070205080204" pitchFamily="50" charset="-128"/>
              <a:ea typeface="ＭＳ Ｐゴシック" panose="020B0600070205080204" pitchFamily="50" charset="-128"/>
            </a:rPr>
            <a:t>年</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twoCellAnchor editAs="oneCell">
    <xdr:from>
      <xdr:col>3</xdr:col>
      <xdr:colOff>133350</xdr:colOff>
      <xdr:row>25</xdr:row>
      <xdr:rowOff>123825</xdr:rowOff>
    </xdr:from>
    <xdr:to>
      <xdr:col>30</xdr:col>
      <xdr:colOff>180975</xdr:colOff>
      <xdr:row>27</xdr:row>
      <xdr:rowOff>38100</xdr:rowOff>
    </xdr:to>
    <xdr:sp macro="" textlink="">
      <xdr:nvSpPr>
        <xdr:cNvPr id="34" name="テキスト ボックス 33"/>
        <xdr:cNvSpPr txBox="1"/>
      </xdr:nvSpPr>
      <xdr:spPr>
        <a:xfrm>
          <a:off x="762000" y="4410075"/>
          <a:ext cx="57054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twoCellAnchor>
  <xdr:twoCellAnchor editAs="oneCell">
    <xdr:from>
      <xdr:col>3</xdr:col>
      <xdr:colOff>133350</xdr:colOff>
      <xdr:row>27</xdr:row>
      <xdr:rowOff>28575</xdr:rowOff>
    </xdr:from>
    <xdr:to>
      <xdr:col>42</xdr:col>
      <xdr:colOff>171450</xdr:colOff>
      <xdr:row>28</xdr:row>
      <xdr:rowOff>114300</xdr:rowOff>
    </xdr:to>
    <xdr:sp macro="" textlink="">
      <xdr:nvSpPr>
        <xdr:cNvPr id="35" name="テキスト ボックス 34"/>
        <xdr:cNvSpPr txBox="1"/>
      </xdr:nvSpPr>
      <xdr:spPr>
        <a:xfrm>
          <a:off x="762000" y="4657725"/>
          <a:ext cx="82105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twoCellAnchor>
  <xdr:twoCellAnchor>
    <xdr:from>
      <xdr:col>3</xdr:col>
      <xdr:colOff>133350</xdr:colOff>
      <xdr:row>29</xdr:row>
      <xdr:rowOff>44450</xdr:rowOff>
    </xdr:from>
    <xdr:to>
      <xdr:col>27</xdr:col>
      <xdr:colOff>184150</xdr:colOff>
      <xdr:row>31</xdr:row>
      <xdr:rowOff>19050</xdr:rowOff>
    </xdr:to>
    <xdr:sp macro="" textlink="" fLocksText="0">
      <xdr:nvSpPr>
        <xdr:cNvPr id="36" name="正方形/長方形 35"/>
        <xdr:cNvSpPr/>
      </xdr:nvSpPr>
      <xdr:spPr>
        <a:xfrm>
          <a:off x="762000"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財政力</a:t>
          </a:r>
        </a:p>
      </xdr:txBody>
    </xdr:sp>
    <xdr:clientData/>
  </xdr:twoCellAnchor>
  <xdr:twoCellAnchor editAs="oneCell">
    <xdr:from>
      <xdr:col>8</xdr:col>
      <xdr:colOff>95250</xdr:colOff>
      <xdr:row>31</xdr:row>
      <xdr:rowOff>66675</xdr:rowOff>
    </xdr:from>
    <xdr:to>
      <xdr:col>14</xdr:col>
      <xdr:colOff>114300</xdr:colOff>
      <xdr:row>33</xdr:row>
      <xdr:rowOff>28575</xdr:rowOff>
    </xdr:to>
    <xdr:sp macro="" textlink="">
      <xdr:nvSpPr>
        <xdr:cNvPr id="37" name="テキスト ボックス 36"/>
        <xdr:cNvSpPr txBox="1"/>
      </xdr:nvSpPr>
      <xdr:spPr>
        <a:xfrm>
          <a:off x="1771650"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財政力指数</a:t>
          </a:r>
        </a:p>
      </xdr:txBody>
    </xdr:sp>
    <xdr:clientData/>
  </xdr:twoCellAnchor>
  <xdr:twoCellAnchor editAs="oneCell">
    <xdr:from>
      <xdr:col>15</xdr:col>
      <xdr:colOff>28575</xdr:colOff>
      <xdr:row>31</xdr:row>
      <xdr:rowOff>38100</xdr:rowOff>
    </xdr:from>
    <xdr:to>
      <xdr:col>23</xdr:col>
      <xdr:colOff>0</xdr:colOff>
      <xdr:row>33</xdr:row>
      <xdr:rowOff>57150</xdr:rowOff>
    </xdr:to>
    <xdr:sp macro="" textlink="">
      <xdr:nvSpPr>
        <xdr:cNvPr id="38" name="テキスト ボックス 37"/>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[0.72]</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28</xdr:col>
      <xdr:colOff>38100</xdr:colOff>
      <xdr:row>30</xdr:row>
      <xdr:rowOff>127000</xdr:rowOff>
    </xdr:from>
    <xdr:to>
      <xdr:col>35</xdr:col>
      <xdr:colOff>95250</xdr:colOff>
      <xdr:row>32</xdr:row>
      <xdr:rowOff>38100</xdr:rowOff>
    </xdr:to>
    <xdr:sp macro="" textlink="" fLocksText="0">
      <xdr:nvSpPr>
        <xdr:cNvPr id="39" name="正方形/長方形 38"/>
        <xdr:cNvSpPr/>
      </xdr:nvSpPr>
      <xdr:spPr>
        <a:xfrm>
          <a:off x="5905500" y="526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fLocksText="0">
      <xdr:nvSpPr>
        <xdr:cNvPr id="40" name="正方形/長方形 39"/>
        <xdr:cNvSpPr/>
      </xdr:nvSpPr>
      <xdr:spPr>
        <a:xfrm>
          <a:off x="5905500" y="545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fLocksText="0">
      <xdr:nvSpPr>
        <xdr:cNvPr id="41" name="正方形/長方形 40"/>
        <xdr:cNvSpPr/>
      </xdr:nvSpPr>
      <xdr:spPr>
        <a:xfrm>
          <a:off x="7553325" y="526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fLocksText="0">
      <xdr:nvSpPr>
        <xdr:cNvPr id="42" name="正方形/長方形 41"/>
        <xdr:cNvSpPr/>
      </xdr:nvSpPr>
      <xdr:spPr>
        <a:xfrm>
          <a:off x="7553325" y="545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fLocksText="0">
      <xdr:nvSpPr>
        <xdr:cNvPr id="43" name="正方形/長方形 42"/>
        <xdr:cNvSpPr/>
      </xdr:nvSpPr>
      <xdr:spPr>
        <a:xfrm>
          <a:off x="9020175" y="526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fLocksText="0">
      <xdr:nvSpPr>
        <xdr:cNvPr id="44" name="正方形/長方形 43"/>
        <xdr:cNvSpPr/>
      </xdr:nvSpPr>
      <xdr:spPr>
        <a:xfrm>
          <a:off x="9020175" y="545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fLocksText="0">
      <xdr:nvSpPr>
        <xdr:cNvPr id="45" name="正方形/長方形 44"/>
        <xdr:cNvSpPr/>
      </xdr:nvSpPr>
      <xdr:spPr>
        <a:xfrm>
          <a:off x="762000" y="578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fLocksText="0">
      <xdr:nvSpPr>
        <xdr:cNvPr id="46" name="正方形/長方形 45"/>
        <xdr:cNvSpPr/>
      </xdr:nvSpPr>
      <xdr:spPr>
        <a:xfrm>
          <a:off x="6029325" y="578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fLocksText="0">
      <xdr:nvSpPr>
        <xdr:cNvPr id="47" name="正方形/長方形 46"/>
        <xdr:cNvSpPr/>
      </xdr:nvSpPr>
      <xdr:spPr>
        <a:xfrm>
          <a:off x="6029325" y="578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62675" y="6096000"/>
          <a:ext cx="5772150"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050">
              <a:solidFill>
                <a:schemeClr val="tx1"/>
              </a:solidFill>
              <a:latin typeface="ＭＳ Ｐゴシック" panose="020B0600070205080204" pitchFamily="50" charset="-128"/>
              <a:ea typeface="ＭＳ Ｐゴシック" panose="020B0600070205080204" pitchFamily="50" charset="-128"/>
              <a:cs typeface="+mn-cs"/>
            </a:rPr>
            <a:t>　</a:t>
          </a:r>
          <a:r>
            <a:rPr lang="en-US" altLang="ja-JP" sz="1050">
              <a:solidFill>
                <a:schemeClr val="tx1"/>
              </a:solidFill>
              <a:latin typeface="ＭＳ Ｐゴシック" panose="020B0600070205080204" pitchFamily="50" charset="-128"/>
              <a:ea typeface="ＭＳ Ｐゴシック" panose="020B0600070205080204" pitchFamily="50" charset="-128"/>
              <a:cs typeface="+mn-cs"/>
            </a:rPr>
            <a:t>25</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年度以降、</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消費税率引き上げの影響による地方消費税交付金の増加により回復を見せてい</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たが、</a:t>
          </a:r>
          <a:r>
            <a:rPr lang="en-US" altLang="ja-JP" sz="1050">
              <a:solidFill>
                <a:schemeClr val="tx1"/>
              </a:solidFill>
              <a:latin typeface="ＭＳ Ｐゴシック" panose="020B0600070205080204" pitchFamily="50" charset="-128"/>
              <a:ea typeface="ＭＳ Ｐゴシック" panose="020B0600070205080204" pitchFamily="50" charset="-128"/>
              <a:cs typeface="+mn-cs"/>
            </a:rPr>
            <a:t>29</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年度は</a:t>
          </a:r>
          <a:r>
            <a:rPr lang="en-US" altLang="ja-JP" sz="1050">
              <a:solidFill>
                <a:schemeClr val="tx1"/>
              </a:solidFill>
              <a:latin typeface="ＭＳ Ｐゴシック" panose="020B0600070205080204" pitchFamily="50" charset="-128"/>
              <a:ea typeface="ＭＳ Ｐゴシック" panose="020B0600070205080204" pitchFamily="50" charset="-128"/>
              <a:cs typeface="+mn-cs"/>
            </a:rPr>
            <a:t>0.02</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ポイント低下した。</a:t>
          </a:r>
          <a:endParaRPr lang="ja-JP" altLang="ja-JP" sz="1200">
            <a:solidFill>
              <a:srgbClr val="000000"/>
            </a:solidFill>
            <a:latin typeface="ＭＳ Ｐゴシック" panose="020B0600070205080204" pitchFamily="50" charset="-128"/>
            <a:ea typeface="ＭＳ Ｐゴシック" panose="020B0600070205080204" pitchFamily="50" charset="-128"/>
          </a:endParaRPr>
        </a:p>
        <a:p>
          <a:r>
            <a:rPr lang="ja-JP" altLang="ja-JP" sz="1050">
              <a:solidFill>
                <a:schemeClr val="tx1"/>
              </a:solidFill>
              <a:latin typeface="ＭＳ Ｐゴシック" panose="020B0600070205080204" pitchFamily="50" charset="-128"/>
              <a:ea typeface="ＭＳ Ｐゴシック" panose="020B0600070205080204" pitchFamily="50" charset="-128"/>
              <a:cs typeface="+mn-cs"/>
            </a:rPr>
            <a:t>　前年度比として固定資産税（家屋）の増加</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はあったものの</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、地方消費税交付金</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をはじめとする交付金の減少に加え、町民税（法人税割）の大幅な減により</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収入総額では約</a:t>
          </a:r>
          <a:r>
            <a:rPr lang="en-US" altLang="ja-JP" sz="1050">
              <a:solidFill>
                <a:schemeClr val="tx1"/>
              </a:solidFill>
              <a:latin typeface="ＭＳ Ｐゴシック" panose="020B0600070205080204" pitchFamily="50" charset="-128"/>
              <a:ea typeface="ＭＳ Ｐゴシック" panose="020B0600070205080204" pitchFamily="50" charset="-128"/>
              <a:cs typeface="+mn-cs"/>
            </a:rPr>
            <a:t>2</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億</a:t>
          </a:r>
          <a:r>
            <a:rPr lang="en-US" altLang="ja-JP" sz="1050">
              <a:solidFill>
                <a:schemeClr val="tx1"/>
              </a:solidFill>
              <a:latin typeface="ＭＳ Ｐゴシック" panose="020B0600070205080204" pitchFamily="50" charset="-128"/>
              <a:ea typeface="ＭＳ Ｐゴシック" panose="020B0600070205080204" pitchFamily="50" charset="-128"/>
              <a:cs typeface="+mn-cs"/>
            </a:rPr>
            <a:t>4100</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万円の</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減少</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となった。　需要については</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社会福祉費、高齢者保健福祉費、公債費等の増加はあったものの</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それを上回る</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臨時財政対策債振替相当額の</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増加</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により、約</a:t>
          </a:r>
          <a:r>
            <a:rPr lang="en-US" altLang="ja-JP" sz="1050">
              <a:solidFill>
                <a:schemeClr val="tx1"/>
              </a:solidFill>
              <a:latin typeface="ＭＳ Ｐゴシック" panose="020B0600070205080204" pitchFamily="50" charset="-128"/>
              <a:ea typeface="ＭＳ Ｐゴシック" panose="020B0600070205080204" pitchFamily="50" charset="-128"/>
              <a:cs typeface="+mn-cs"/>
            </a:rPr>
            <a:t>8500</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万</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円の</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減少</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となった。結果として単年度では</a:t>
          </a:r>
          <a:r>
            <a:rPr lang="en-US" altLang="ja-JP" sz="1050">
              <a:solidFill>
                <a:schemeClr val="tx1"/>
              </a:solidFill>
              <a:latin typeface="ＭＳ Ｐゴシック" panose="020B0600070205080204" pitchFamily="50" charset="-128"/>
              <a:ea typeface="ＭＳ Ｐゴシック" panose="020B0600070205080204" pitchFamily="50" charset="-128"/>
              <a:cs typeface="+mn-cs"/>
            </a:rPr>
            <a:t>0.056</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ポイント減少の</a:t>
          </a:r>
          <a:r>
            <a:rPr lang="en-US" altLang="ja-JP" sz="1050">
              <a:solidFill>
                <a:schemeClr val="tx1"/>
              </a:solidFill>
              <a:latin typeface="ＭＳ Ｐゴシック" panose="020B0600070205080204" pitchFamily="50" charset="-128"/>
              <a:ea typeface="ＭＳ Ｐゴシック" panose="020B0600070205080204" pitchFamily="50" charset="-128"/>
              <a:cs typeface="+mn-cs"/>
            </a:rPr>
            <a:t>0.685</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となり、</a:t>
          </a:r>
          <a:r>
            <a:rPr lang="en-US" altLang="ja-JP" sz="1050">
              <a:solidFill>
                <a:schemeClr val="tx1"/>
              </a:solidFill>
              <a:latin typeface="ＭＳ Ｐゴシック" panose="020B0600070205080204" pitchFamily="50" charset="-128"/>
              <a:ea typeface="ＭＳ Ｐゴシック" panose="020B0600070205080204" pitchFamily="50" charset="-128"/>
              <a:cs typeface="+mn-cs"/>
            </a:rPr>
            <a:t>3</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ヵ年平均においては、</a:t>
          </a:r>
          <a:r>
            <a:rPr lang="en-US" altLang="ja-JP" sz="1050">
              <a:solidFill>
                <a:schemeClr val="tx1"/>
              </a:solidFill>
              <a:latin typeface="ＭＳ Ｐゴシック" panose="020B0600070205080204" pitchFamily="50" charset="-128"/>
              <a:ea typeface="ＭＳ Ｐゴシック" panose="020B0600070205080204" pitchFamily="50" charset="-128"/>
              <a:cs typeface="+mn-cs"/>
            </a:rPr>
            <a:t>0.02</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ポイント</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低下</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し、</a:t>
          </a:r>
          <a:r>
            <a:rPr lang="en-US" altLang="ja-JP" sz="1050">
              <a:solidFill>
                <a:schemeClr val="tx1"/>
              </a:solidFill>
              <a:latin typeface="ＭＳ Ｐゴシック" panose="020B0600070205080204" pitchFamily="50" charset="-128"/>
              <a:ea typeface="ＭＳ Ｐゴシック" panose="020B0600070205080204" pitchFamily="50" charset="-128"/>
              <a:cs typeface="+mn-cs"/>
            </a:rPr>
            <a:t>0.723</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となった。</a:t>
          </a:r>
          <a:endParaRPr lang="en-US" altLang="ja-JP" sz="1050">
            <a:solidFill>
              <a:schemeClr val="tx1"/>
            </a:solidFill>
            <a:latin typeface="ＭＳ Ｐゴシック" panose="020B0600070205080204" pitchFamily="50" charset="-128"/>
            <a:ea typeface="ＭＳ Ｐゴシック" panose="020B0600070205080204" pitchFamily="50" charset="-128"/>
            <a:cs typeface="+mn-cs"/>
          </a:endParaRPr>
        </a:p>
        <a:p>
          <a:r>
            <a:rPr lang="ja-JP" altLang="en-US" sz="1050">
              <a:solidFill>
                <a:schemeClr val="tx1"/>
              </a:solidFill>
              <a:latin typeface="ＭＳ Ｐゴシック" panose="020B0600070205080204" pitchFamily="50" charset="-128"/>
              <a:ea typeface="ＭＳ Ｐゴシック" panose="020B0600070205080204" pitchFamily="50" charset="-128"/>
              <a:cs typeface="+mn-cs"/>
            </a:rPr>
            <a:t>　</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今後も動向を注視し、課税適正・徴収強化等による歳入の確保をはじめ、歳出抑制など、不断の行政改革を続けて行くことにより、財政基盤の強化を図って</a:t>
          </a:r>
          <a:r>
            <a:rPr lang="ja-JP" altLang="en-US" sz="1050">
              <a:solidFill>
                <a:schemeClr val="tx1"/>
              </a:solidFill>
              <a:latin typeface="ＭＳ Ｐゴシック" panose="020B0600070205080204" pitchFamily="50" charset="-128"/>
              <a:ea typeface="ＭＳ Ｐゴシック" panose="020B0600070205080204" pitchFamily="50" charset="-128"/>
              <a:cs typeface="+mn-cs"/>
            </a:rPr>
            <a:t>いく</a:t>
          </a:r>
          <a:r>
            <a:rPr lang="ja-JP" altLang="ja-JP" sz="1050">
              <a:solidFill>
                <a:schemeClr val="tx1"/>
              </a:solidFill>
              <a:latin typeface="ＭＳ Ｐゴシック" panose="020B0600070205080204" pitchFamily="50" charset="-128"/>
              <a:ea typeface="ＭＳ Ｐゴシック" panose="020B0600070205080204" pitchFamily="50" charset="-128"/>
              <a:cs typeface="+mn-cs"/>
            </a:rPr>
            <a:t>。</a:t>
          </a:r>
          <a:endParaRPr lang="ja-JP" altLang="ja-JP"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sp macro="" textlink="">
      <xdr:nvSpPr>
        <xdr:cNvPr id="49" name="直線コネクタ 48"/>
        <xdr:cNvSpPr/>
      </xdr:nvSpPr>
      <xdr:spPr>
        <a:xfrm>
          <a:off x="762000"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133350</xdr:colOff>
      <xdr:row>45</xdr:row>
      <xdr:rowOff>131535</xdr:rowOff>
    </xdr:from>
    <xdr:to>
      <xdr:col>27</xdr:col>
      <xdr:colOff>184150</xdr:colOff>
      <xdr:row>45</xdr:row>
      <xdr:rowOff>131535</xdr:rowOff>
    </xdr:to>
    <xdr:sp macro="" textlink="">
      <xdr:nvSpPr>
        <xdr:cNvPr id="50" name="直線コネクタ 49"/>
        <xdr:cNvSpPr/>
      </xdr:nvSpPr>
      <xdr:spPr>
        <a:xfrm>
          <a:off x="762000" y="784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44</xdr:row>
      <xdr:rowOff>161925</xdr:rowOff>
    </xdr:from>
    <xdr:to>
      <xdr:col>3</xdr:col>
      <xdr:colOff>133350</xdr:colOff>
      <xdr:row>46</xdr:row>
      <xdr:rowOff>76200</xdr:rowOff>
    </xdr:to>
    <xdr:sp macro="" textlink="">
      <xdr:nvSpPr>
        <xdr:cNvPr id="51" name="テキスト ボックス 50"/>
        <xdr:cNvSpPr txBox="1"/>
      </xdr:nvSpPr>
      <xdr:spPr>
        <a:xfrm>
          <a:off x="0" y="7705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43</xdr:row>
      <xdr:rowOff>129722</xdr:rowOff>
    </xdr:from>
    <xdr:to>
      <xdr:col>27</xdr:col>
      <xdr:colOff>184150</xdr:colOff>
      <xdr:row>43</xdr:row>
      <xdr:rowOff>129722</xdr:rowOff>
    </xdr:to>
    <xdr:sp macro="" textlink="">
      <xdr:nvSpPr>
        <xdr:cNvPr id="52" name="直線コネクタ 51"/>
        <xdr:cNvSpPr/>
      </xdr:nvSpPr>
      <xdr:spPr>
        <a:xfrm>
          <a:off x="762000" y="750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42</xdr:row>
      <xdr:rowOff>161925</xdr:rowOff>
    </xdr:from>
    <xdr:to>
      <xdr:col>3</xdr:col>
      <xdr:colOff>133350</xdr:colOff>
      <xdr:row>44</xdr:row>
      <xdr:rowOff>76200</xdr:rowOff>
    </xdr:to>
    <xdr:sp macro="" textlink="">
      <xdr:nvSpPr>
        <xdr:cNvPr id="53" name="テキスト ボックス 52"/>
        <xdr:cNvSpPr txBox="1"/>
      </xdr:nvSpPr>
      <xdr:spPr>
        <a:xfrm>
          <a:off x="0" y="7362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0.30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41</xdr:row>
      <xdr:rowOff>127907</xdr:rowOff>
    </xdr:from>
    <xdr:to>
      <xdr:col>27</xdr:col>
      <xdr:colOff>184150</xdr:colOff>
      <xdr:row>41</xdr:row>
      <xdr:rowOff>127907</xdr:rowOff>
    </xdr:to>
    <xdr:sp macro="" textlink="">
      <xdr:nvSpPr>
        <xdr:cNvPr id="54" name="直線コネクタ 53"/>
        <xdr:cNvSpPr/>
      </xdr:nvSpPr>
      <xdr:spPr>
        <a:xfrm>
          <a:off x="762000" y="715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40</xdr:row>
      <xdr:rowOff>152400</xdr:rowOff>
    </xdr:from>
    <xdr:to>
      <xdr:col>3</xdr:col>
      <xdr:colOff>133350</xdr:colOff>
      <xdr:row>42</xdr:row>
      <xdr:rowOff>66675</xdr:rowOff>
    </xdr:to>
    <xdr:sp macro="" textlink="">
      <xdr:nvSpPr>
        <xdr:cNvPr id="55" name="テキスト ボックス 54"/>
        <xdr:cNvSpPr txBox="1"/>
      </xdr:nvSpPr>
      <xdr:spPr>
        <a:xfrm>
          <a:off x="0" y="7010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0.60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39</xdr:row>
      <xdr:rowOff>126093</xdr:rowOff>
    </xdr:from>
    <xdr:to>
      <xdr:col>27</xdr:col>
      <xdr:colOff>184150</xdr:colOff>
      <xdr:row>39</xdr:row>
      <xdr:rowOff>126093</xdr:rowOff>
    </xdr:to>
    <xdr:sp macro="" textlink="">
      <xdr:nvSpPr>
        <xdr:cNvPr id="56" name="直線コネクタ 55"/>
        <xdr:cNvSpPr/>
      </xdr:nvSpPr>
      <xdr:spPr>
        <a:xfrm>
          <a:off x="762000" y="681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38</xdr:row>
      <xdr:rowOff>152400</xdr:rowOff>
    </xdr:from>
    <xdr:to>
      <xdr:col>3</xdr:col>
      <xdr:colOff>133350</xdr:colOff>
      <xdr:row>40</xdr:row>
      <xdr:rowOff>66675</xdr:rowOff>
    </xdr:to>
    <xdr:sp macro="" textlink="">
      <xdr:nvSpPr>
        <xdr:cNvPr id="57" name="テキスト ボックス 56"/>
        <xdr:cNvSpPr txBox="1"/>
      </xdr:nvSpPr>
      <xdr:spPr>
        <a:xfrm>
          <a:off x="0" y="6667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0.90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37</xdr:row>
      <xdr:rowOff>124278</xdr:rowOff>
    </xdr:from>
    <xdr:to>
      <xdr:col>27</xdr:col>
      <xdr:colOff>184150</xdr:colOff>
      <xdr:row>37</xdr:row>
      <xdr:rowOff>124278</xdr:rowOff>
    </xdr:to>
    <xdr:sp macro="" textlink="">
      <xdr:nvSpPr>
        <xdr:cNvPr id="58" name="直線コネクタ 57"/>
        <xdr:cNvSpPr/>
      </xdr:nvSpPr>
      <xdr:spPr>
        <a:xfrm>
          <a:off x="762000" y="646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36</xdr:row>
      <xdr:rowOff>152400</xdr:rowOff>
    </xdr:from>
    <xdr:to>
      <xdr:col>3</xdr:col>
      <xdr:colOff>133350</xdr:colOff>
      <xdr:row>38</xdr:row>
      <xdr:rowOff>66675</xdr:rowOff>
    </xdr:to>
    <xdr:sp macro="" textlink="">
      <xdr:nvSpPr>
        <xdr:cNvPr id="59" name="テキスト ボックス 58"/>
        <xdr:cNvSpPr txBox="1"/>
      </xdr:nvSpPr>
      <xdr:spPr>
        <a:xfrm>
          <a:off x="0" y="6324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35</xdr:row>
      <xdr:rowOff>122464</xdr:rowOff>
    </xdr:from>
    <xdr:to>
      <xdr:col>27</xdr:col>
      <xdr:colOff>184150</xdr:colOff>
      <xdr:row>35</xdr:row>
      <xdr:rowOff>122464</xdr:rowOff>
    </xdr:to>
    <xdr:sp macro="" textlink="">
      <xdr:nvSpPr>
        <xdr:cNvPr id="60" name="直線コネクタ 59"/>
        <xdr:cNvSpPr/>
      </xdr:nvSpPr>
      <xdr:spPr>
        <a:xfrm>
          <a:off x="762000" y="612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34</xdr:row>
      <xdr:rowOff>152400</xdr:rowOff>
    </xdr:from>
    <xdr:to>
      <xdr:col>3</xdr:col>
      <xdr:colOff>133350</xdr:colOff>
      <xdr:row>36</xdr:row>
      <xdr:rowOff>66675</xdr:rowOff>
    </xdr:to>
    <xdr:sp macro="" textlink="">
      <xdr:nvSpPr>
        <xdr:cNvPr id="61" name="テキスト ボックス 60"/>
        <xdr:cNvSpPr txBox="1"/>
      </xdr:nvSpPr>
      <xdr:spPr>
        <a:xfrm>
          <a:off x="0" y="5981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33</xdr:row>
      <xdr:rowOff>120650</xdr:rowOff>
    </xdr:to>
    <xdr:sp macro="" textlink="">
      <xdr:nvSpPr>
        <xdr:cNvPr id="62" name="直線コネクタ 61"/>
        <xdr:cNvSpPr/>
      </xdr:nvSpPr>
      <xdr:spPr>
        <a:xfrm>
          <a:off x="762000"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32</xdr:row>
      <xdr:rowOff>152400</xdr:rowOff>
    </xdr:from>
    <xdr:to>
      <xdr:col>3</xdr:col>
      <xdr:colOff>133350</xdr:colOff>
      <xdr:row>34</xdr:row>
      <xdr:rowOff>66675</xdr:rowOff>
    </xdr:to>
    <xdr:sp macro="" textlink="">
      <xdr:nvSpPr>
        <xdr:cNvPr id="63" name="テキスト ボックス 62"/>
        <xdr:cNvSpPr txBox="1"/>
      </xdr:nvSpPr>
      <xdr:spPr>
        <a:xfrm>
          <a:off x="0" y="5638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fLocksText="0">
      <xdr:nvSpPr>
        <xdr:cNvPr id="64" name="財政力グラフ枠"/>
        <xdr:cNvSpPr/>
      </xdr:nvSpPr>
      <xdr:spPr>
        <a:xfrm>
          <a:off x="762000" y="578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sp macro="" textlink="">
      <xdr:nvSpPr>
        <xdr:cNvPr id="65" name="直線コネクタ 64"/>
        <xdr:cNvSpPr/>
      </xdr:nvSpPr>
      <xdr:spPr>
        <a:xfrm flipV="1">
          <a:off x="4953000" y="6086475"/>
          <a:ext cx="0" cy="15335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44</xdr:row>
      <xdr:rowOff>47625</xdr:rowOff>
    </xdr:from>
    <xdr:to>
      <xdr:col>27</xdr:col>
      <xdr:colOff>142875</xdr:colOff>
      <xdr:row>45</xdr:row>
      <xdr:rowOff>133350</xdr:rowOff>
    </xdr:to>
    <xdr:sp macro="" textlink="">
      <xdr:nvSpPr>
        <xdr:cNvPr id="66" name="財政力最小値テキスト"/>
        <xdr:cNvSpPr txBox="1"/>
      </xdr:nvSpPr>
      <xdr:spPr>
        <a:xfrm>
          <a:off x="5038725" y="7591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0.20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44</xdr:row>
      <xdr:rowOff>73176</xdr:rowOff>
    </xdr:from>
    <xdr:to>
      <xdr:col>24</xdr:col>
      <xdr:colOff>12700</xdr:colOff>
      <xdr:row>44</xdr:row>
      <xdr:rowOff>73176</xdr:rowOff>
    </xdr:to>
    <xdr:sp macro="" textlink="">
      <xdr:nvSpPr>
        <xdr:cNvPr id="67" name="直線コネクタ 66"/>
        <xdr:cNvSpPr/>
      </xdr:nvSpPr>
      <xdr:spPr>
        <a:xfrm>
          <a:off x="4867275" y="76200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34</xdr:row>
      <xdr:rowOff>0</xdr:rowOff>
    </xdr:from>
    <xdr:to>
      <xdr:col>27</xdr:col>
      <xdr:colOff>142875</xdr:colOff>
      <xdr:row>35</xdr:row>
      <xdr:rowOff>85725</xdr:rowOff>
    </xdr:to>
    <xdr:sp macro="" textlink="">
      <xdr:nvSpPr>
        <xdr:cNvPr id="68" name="財政力最大値テキスト"/>
        <xdr:cNvSpPr txBox="1"/>
      </xdr:nvSpPr>
      <xdr:spPr>
        <a:xfrm>
          <a:off x="5038725" y="58293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1.53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35</xdr:row>
      <xdr:rowOff>87993</xdr:rowOff>
    </xdr:from>
    <xdr:to>
      <xdr:col>24</xdr:col>
      <xdr:colOff>12700</xdr:colOff>
      <xdr:row>35</xdr:row>
      <xdr:rowOff>87993</xdr:rowOff>
    </xdr:to>
    <xdr:sp macro="" textlink="">
      <xdr:nvSpPr>
        <xdr:cNvPr id="69" name="直線コネクタ 68"/>
        <xdr:cNvSpPr/>
      </xdr:nvSpPr>
      <xdr:spPr>
        <a:xfrm>
          <a:off x="4867275" y="60864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40</xdr:row>
      <xdr:rowOff>138491</xdr:rowOff>
    </xdr:from>
    <xdr:to>
      <xdr:col>23</xdr:col>
      <xdr:colOff>133350</xdr:colOff>
      <xdr:row>40</xdr:row>
      <xdr:rowOff>161472</xdr:rowOff>
    </xdr:to>
    <xdr:sp macro="" textlink="">
      <xdr:nvSpPr>
        <xdr:cNvPr id="70" name="直線コネクタ 69"/>
        <xdr:cNvSpPr/>
      </xdr:nvSpPr>
      <xdr:spPr>
        <a:xfrm>
          <a:off x="4114800" y="70008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41</xdr:row>
      <xdr:rowOff>114300</xdr:rowOff>
    </xdr:from>
    <xdr:to>
      <xdr:col>27</xdr:col>
      <xdr:colOff>142875</xdr:colOff>
      <xdr:row>43</xdr:row>
      <xdr:rowOff>28575</xdr:rowOff>
    </xdr:to>
    <xdr:sp macro="" textlink="">
      <xdr:nvSpPr>
        <xdr:cNvPr id="71" name="財政力平均値テキスト"/>
        <xdr:cNvSpPr txBox="1"/>
      </xdr:nvSpPr>
      <xdr:spPr>
        <a:xfrm>
          <a:off x="503872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41</xdr:row>
      <xdr:rowOff>146050</xdr:rowOff>
    </xdr:from>
    <xdr:to>
      <xdr:col>23</xdr:col>
      <xdr:colOff>184150</xdr:colOff>
      <xdr:row>42</xdr:row>
      <xdr:rowOff>76200</xdr:rowOff>
    </xdr:to>
    <xdr:sp macro="" textlink="" fLocksText="0">
      <xdr:nvSpPr>
        <xdr:cNvPr id="72" name="フローチャート: 判断 71"/>
        <xdr:cNvSpPr/>
      </xdr:nvSpPr>
      <xdr:spPr>
        <a:xfrm>
          <a:off x="4905375" y="71723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40</xdr:row>
      <xdr:rowOff>138491</xdr:rowOff>
    </xdr:from>
    <xdr:to>
      <xdr:col>19</xdr:col>
      <xdr:colOff>133350</xdr:colOff>
      <xdr:row>40</xdr:row>
      <xdr:rowOff>149981</xdr:rowOff>
    </xdr:to>
    <xdr:sp macro="" textlink="">
      <xdr:nvSpPr>
        <xdr:cNvPr id="73" name="直線コネクタ 72"/>
        <xdr:cNvSpPr/>
      </xdr:nvSpPr>
      <xdr:spPr>
        <a:xfrm flipV="1">
          <a:off x="3228975" y="700087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41</xdr:row>
      <xdr:rowOff>157541</xdr:rowOff>
    </xdr:from>
    <xdr:to>
      <xdr:col>19</xdr:col>
      <xdr:colOff>184150</xdr:colOff>
      <xdr:row>42</xdr:row>
      <xdr:rowOff>87691</xdr:rowOff>
    </xdr:to>
    <xdr:sp macro="" textlink="" fLocksText="0">
      <xdr:nvSpPr>
        <xdr:cNvPr id="74" name="フローチャート: 判断 73"/>
        <xdr:cNvSpPr/>
      </xdr:nvSpPr>
      <xdr:spPr>
        <a:xfrm>
          <a:off x="4067175" y="7191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42</xdr:row>
      <xdr:rowOff>76200</xdr:rowOff>
    </xdr:from>
    <xdr:to>
      <xdr:col>21</xdr:col>
      <xdr:colOff>66675</xdr:colOff>
      <xdr:row>43</xdr:row>
      <xdr:rowOff>161925</xdr:rowOff>
    </xdr:to>
    <xdr:sp macro="" textlink="">
      <xdr:nvSpPr>
        <xdr:cNvPr id="75" name="テキスト ボックス 74"/>
        <xdr:cNvSpPr txBox="1"/>
      </xdr:nvSpPr>
      <xdr:spPr>
        <a:xfrm>
          <a:off x="3733800" y="72771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31750</xdr:colOff>
      <xdr:row>40</xdr:row>
      <xdr:rowOff>149981</xdr:rowOff>
    </xdr:from>
    <xdr:to>
      <xdr:col>15</xdr:col>
      <xdr:colOff>82550</xdr:colOff>
      <xdr:row>41</xdr:row>
      <xdr:rowOff>1512</xdr:rowOff>
    </xdr:to>
    <xdr:sp macro="" textlink="">
      <xdr:nvSpPr>
        <xdr:cNvPr id="76" name="直線コネクタ 75"/>
        <xdr:cNvSpPr/>
      </xdr:nvSpPr>
      <xdr:spPr>
        <a:xfrm flipV="1">
          <a:off x="2333625" y="701040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41</xdr:row>
      <xdr:rowOff>123069</xdr:rowOff>
    </xdr:from>
    <xdr:to>
      <xdr:col>15</xdr:col>
      <xdr:colOff>133350</xdr:colOff>
      <xdr:row>42</xdr:row>
      <xdr:rowOff>53219</xdr:rowOff>
    </xdr:to>
    <xdr:sp macro="" textlink="" fLocksText="0">
      <xdr:nvSpPr>
        <xdr:cNvPr id="77" name="フローチャート: 判断 76"/>
        <xdr:cNvSpPr/>
      </xdr:nvSpPr>
      <xdr:spPr>
        <a:xfrm>
          <a:off x="3171825" y="7153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42</xdr:row>
      <xdr:rowOff>38100</xdr:rowOff>
    </xdr:from>
    <xdr:to>
      <xdr:col>17</xdr:col>
      <xdr:colOff>38100</xdr:colOff>
      <xdr:row>43</xdr:row>
      <xdr:rowOff>123825</xdr:rowOff>
    </xdr:to>
    <xdr:sp macro="" textlink="">
      <xdr:nvSpPr>
        <xdr:cNvPr id="78" name="テキスト ボックス 77"/>
        <xdr:cNvSpPr txBox="1"/>
      </xdr:nvSpPr>
      <xdr:spPr>
        <a:xfrm>
          <a:off x="2838450" y="72390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190500</xdr:colOff>
      <xdr:row>41</xdr:row>
      <xdr:rowOff>1512</xdr:rowOff>
    </xdr:from>
    <xdr:to>
      <xdr:col>11</xdr:col>
      <xdr:colOff>31750</xdr:colOff>
      <xdr:row>41</xdr:row>
      <xdr:rowOff>13002</xdr:rowOff>
    </xdr:to>
    <xdr:sp macro="" textlink="">
      <xdr:nvSpPr>
        <xdr:cNvPr id="79" name="直線コネクタ 78"/>
        <xdr:cNvSpPr/>
      </xdr:nvSpPr>
      <xdr:spPr>
        <a:xfrm flipV="1">
          <a:off x="1447800" y="70294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42</xdr:row>
      <xdr:rowOff>43543</xdr:rowOff>
    </xdr:from>
    <xdr:to>
      <xdr:col>11</xdr:col>
      <xdr:colOff>82550</xdr:colOff>
      <xdr:row>42</xdr:row>
      <xdr:rowOff>145143</xdr:rowOff>
    </xdr:to>
    <xdr:sp macro="" textlink="" fLocksText="0">
      <xdr:nvSpPr>
        <xdr:cNvPr id="80" name="フローチャート: 判断 79"/>
        <xdr:cNvSpPr/>
      </xdr:nvSpPr>
      <xdr:spPr>
        <a:xfrm>
          <a:off x="2286000" y="7248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42</xdr:row>
      <xdr:rowOff>133350</xdr:rowOff>
    </xdr:from>
    <xdr:to>
      <xdr:col>12</xdr:col>
      <xdr:colOff>200025</xdr:colOff>
      <xdr:row>44</xdr:row>
      <xdr:rowOff>47625</xdr:rowOff>
    </xdr:to>
    <xdr:sp macro="" textlink="">
      <xdr:nvSpPr>
        <xdr:cNvPr id="81" name="テキスト ボックス 80"/>
        <xdr:cNvSpPr txBox="1"/>
      </xdr:nvSpPr>
      <xdr:spPr>
        <a:xfrm>
          <a:off x="1952625" y="7334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42</xdr:row>
      <xdr:rowOff>43543</xdr:rowOff>
    </xdr:from>
    <xdr:to>
      <xdr:col>7</xdr:col>
      <xdr:colOff>31750</xdr:colOff>
      <xdr:row>42</xdr:row>
      <xdr:rowOff>145143</xdr:rowOff>
    </xdr:to>
    <xdr:sp macro="" textlink="" fLocksText="0">
      <xdr:nvSpPr>
        <xdr:cNvPr id="82" name="フローチャート: 判断 81"/>
        <xdr:cNvSpPr/>
      </xdr:nvSpPr>
      <xdr:spPr>
        <a:xfrm>
          <a:off x="1400175" y="7248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42</xdr:row>
      <xdr:rowOff>133350</xdr:rowOff>
    </xdr:from>
    <xdr:to>
      <xdr:col>8</xdr:col>
      <xdr:colOff>152400</xdr:colOff>
      <xdr:row>44</xdr:row>
      <xdr:rowOff>47625</xdr:rowOff>
    </xdr:to>
    <xdr:sp macro="" textlink="">
      <xdr:nvSpPr>
        <xdr:cNvPr id="83" name="テキスト ボックス 82"/>
        <xdr:cNvSpPr txBox="1"/>
      </xdr:nvSpPr>
      <xdr:spPr>
        <a:xfrm>
          <a:off x="1066800" y="7334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22</xdr:col>
      <xdr:colOff>123825</xdr:colOff>
      <xdr:row>47</xdr:row>
      <xdr:rowOff>133350</xdr:rowOff>
    </xdr:from>
    <xdr:to>
      <xdr:col>26</xdr:col>
      <xdr:colOff>47625</xdr:colOff>
      <xdr:row>49</xdr:row>
      <xdr:rowOff>47625</xdr:rowOff>
    </xdr:to>
    <xdr:sp macro="" textlink="">
      <xdr:nvSpPr>
        <xdr:cNvPr id="84" name="テキスト ボックス 83"/>
        <xdr:cNvSpPr txBox="1"/>
      </xdr:nvSpPr>
      <xdr:spPr>
        <a:xfrm>
          <a:off x="4733925"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123825</xdr:colOff>
      <xdr:row>47</xdr:row>
      <xdr:rowOff>133350</xdr:rowOff>
    </xdr:from>
    <xdr:to>
      <xdr:col>22</xdr:col>
      <xdr:colOff>47625</xdr:colOff>
      <xdr:row>49</xdr:row>
      <xdr:rowOff>47625</xdr:rowOff>
    </xdr:to>
    <xdr:sp macro="" textlink="">
      <xdr:nvSpPr>
        <xdr:cNvPr id="85" name="テキスト ボックス 84"/>
        <xdr:cNvSpPr txBox="1"/>
      </xdr:nvSpPr>
      <xdr:spPr>
        <a:xfrm>
          <a:off x="3895725"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47</xdr:row>
      <xdr:rowOff>133350</xdr:rowOff>
    </xdr:from>
    <xdr:to>
      <xdr:col>18</xdr:col>
      <xdr:colOff>0</xdr:colOff>
      <xdr:row>49</xdr:row>
      <xdr:rowOff>47625</xdr:rowOff>
    </xdr:to>
    <xdr:sp macro="" textlink="">
      <xdr:nvSpPr>
        <xdr:cNvPr id="86" name="テキスト ボックス 85"/>
        <xdr:cNvSpPr txBox="1"/>
      </xdr:nvSpPr>
      <xdr:spPr>
        <a:xfrm>
          <a:off x="3009900"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19050</xdr:colOff>
      <xdr:row>47</xdr:row>
      <xdr:rowOff>133350</xdr:rowOff>
    </xdr:from>
    <xdr:to>
      <xdr:col>13</xdr:col>
      <xdr:colOff>152400</xdr:colOff>
      <xdr:row>49</xdr:row>
      <xdr:rowOff>47625</xdr:rowOff>
    </xdr:to>
    <xdr:sp macro="" textlink="">
      <xdr:nvSpPr>
        <xdr:cNvPr id="87" name="テキスト ボックス 86"/>
        <xdr:cNvSpPr txBox="1"/>
      </xdr:nvSpPr>
      <xdr:spPr>
        <a:xfrm>
          <a:off x="2114550"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180975</xdr:colOff>
      <xdr:row>47</xdr:row>
      <xdr:rowOff>133350</xdr:rowOff>
    </xdr:from>
    <xdr:to>
      <xdr:col>9</xdr:col>
      <xdr:colOff>104775</xdr:colOff>
      <xdr:row>49</xdr:row>
      <xdr:rowOff>47625</xdr:rowOff>
    </xdr:to>
    <xdr:sp macro="" textlink="">
      <xdr:nvSpPr>
        <xdr:cNvPr id="88" name="テキスト ボックス 87"/>
        <xdr:cNvSpPr txBox="1"/>
      </xdr:nvSpPr>
      <xdr:spPr>
        <a:xfrm>
          <a:off x="1228725"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40</xdr:row>
      <xdr:rowOff>110672</xdr:rowOff>
    </xdr:from>
    <xdr:to>
      <xdr:col>23</xdr:col>
      <xdr:colOff>184150</xdr:colOff>
      <xdr:row>41</xdr:row>
      <xdr:rowOff>40822</xdr:rowOff>
    </xdr:to>
    <xdr:sp macro="" textlink="" fLocksText="0">
      <xdr:nvSpPr>
        <xdr:cNvPr id="89" name="楕円 88"/>
        <xdr:cNvSpPr/>
      </xdr:nvSpPr>
      <xdr:spPr>
        <a:xfrm>
          <a:off x="4905375" y="69723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9525</xdr:colOff>
      <xdr:row>39</xdr:row>
      <xdr:rowOff>123825</xdr:rowOff>
    </xdr:from>
    <xdr:to>
      <xdr:col>27</xdr:col>
      <xdr:colOff>142875</xdr:colOff>
      <xdr:row>41</xdr:row>
      <xdr:rowOff>38100</xdr:rowOff>
    </xdr:to>
    <xdr:sp macro="" textlink="">
      <xdr:nvSpPr>
        <xdr:cNvPr id="90" name="財政力該当値テキスト"/>
        <xdr:cNvSpPr txBox="1"/>
      </xdr:nvSpPr>
      <xdr:spPr>
        <a:xfrm>
          <a:off x="5038725" y="68103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0.72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82550</xdr:colOff>
      <xdr:row>40</xdr:row>
      <xdr:rowOff>87691</xdr:rowOff>
    </xdr:from>
    <xdr:to>
      <xdr:col>19</xdr:col>
      <xdr:colOff>184150</xdr:colOff>
      <xdr:row>41</xdr:row>
      <xdr:rowOff>17841</xdr:rowOff>
    </xdr:to>
    <xdr:sp macro="" textlink="" fLocksText="0">
      <xdr:nvSpPr>
        <xdr:cNvPr id="91" name="楕円 90"/>
        <xdr:cNvSpPr/>
      </xdr:nvSpPr>
      <xdr:spPr>
        <a:xfrm>
          <a:off x="4067175" y="6943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39</xdr:row>
      <xdr:rowOff>28575</xdr:rowOff>
    </xdr:from>
    <xdr:to>
      <xdr:col>21</xdr:col>
      <xdr:colOff>66675</xdr:colOff>
      <xdr:row>40</xdr:row>
      <xdr:rowOff>114300</xdr:rowOff>
    </xdr:to>
    <xdr:sp macro="" textlink="">
      <xdr:nvSpPr>
        <xdr:cNvPr id="92" name="テキスト ボックス 91"/>
        <xdr:cNvSpPr txBox="1"/>
      </xdr:nvSpPr>
      <xdr:spPr>
        <a:xfrm>
          <a:off x="3733800" y="67151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31750</xdr:colOff>
      <xdr:row>40</xdr:row>
      <xdr:rowOff>99181</xdr:rowOff>
    </xdr:from>
    <xdr:to>
      <xdr:col>15</xdr:col>
      <xdr:colOff>133350</xdr:colOff>
      <xdr:row>41</xdr:row>
      <xdr:rowOff>29331</xdr:rowOff>
    </xdr:to>
    <xdr:sp macro="" textlink="" fLocksText="0">
      <xdr:nvSpPr>
        <xdr:cNvPr id="93" name="楕円 92"/>
        <xdr:cNvSpPr/>
      </xdr:nvSpPr>
      <xdr:spPr>
        <a:xfrm>
          <a:off x="3171825" y="69532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39</xdr:row>
      <xdr:rowOff>38100</xdr:rowOff>
    </xdr:from>
    <xdr:to>
      <xdr:col>17</xdr:col>
      <xdr:colOff>38100</xdr:colOff>
      <xdr:row>40</xdr:row>
      <xdr:rowOff>123825</xdr:rowOff>
    </xdr:to>
    <xdr:sp macro="" textlink="">
      <xdr:nvSpPr>
        <xdr:cNvPr id="94" name="テキスト ボックス 93"/>
        <xdr:cNvSpPr txBox="1"/>
      </xdr:nvSpPr>
      <xdr:spPr>
        <a:xfrm>
          <a:off x="2838450" y="672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190500</xdr:colOff>
      <xdr:row>40</xdr:row>
      <xdr:rowOff>122162</xdr:rowOff>
    </xdr:from>
    <xdr:to>
      <xdr:col>11</xdr:col>
      <xdr:colOff>82550</xdr:colOff>
      <xdr:row>41</xdr:row>
      <xdr:rowOff>52312</xdr:rowOff>
    </xdr:to>
    <xdr:sp macro="" textlink="" fLocksText="0">
      <xdr:nvSpPr>
        <xdr:cNvPr id="95" name="楕円 94"/>
        <xdr:cNvSpPr/>
      </xdr:nvSpPr>
      <xdr:spPr>
        <a:xfrm>
          <a:off x="2286000" y="6981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39</xdr:row>
      <xdr:rowOff>66675</xdr:rowOff>
    </xdr:from>
    <xdr:to>
      <xdr:col>12</xdr:col>
      <xdr:colOff>200025</xdr:colOff>
      <xdr:row>40</xdr:row>
      <xdr:rowOff>152400</xdr:rowOff>
    </xdr:to>
    <xdr:sp macro="" textlink="">
      <xdr:nvSpPr>
        <xdr:cNvPr id="96" name="テキスト ボックス 95"/>
        <xdr:cNvSpPr txBox="1"/>
      </xdr:nvSpPr>
      <xdr:spPr>
        <a:xfrm>
          <a:off x="1952625" y="6753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40</xdr:row>
      <xdr:rowOff>133652</xdr:rowOff>
    </xdr:from>
    <xdr:to>
      <xdr:col>7</xdr:col>
      <xdr:colOff>31750</xdr:colOff>
      <xdr:row>41</xdr:row>
      <xdr:rowOff>63802</xdr:rowOff>
    </xdr:to>
    <xdr:sp macro="" textlink="" fLocksText="0">
      <xdr:nvSpPr>
        <xdr:cNvPr id="97" name="楕円 96"/>
        <xdr:cNvSpPr/>
      </xdr:nvSpPr>
      <xdr:spPr>
        <a:xfrm>
          <a:off x="1400175" y="6991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39</xdr:row>
      <xdr:rowOff>76200</xdr:rowOff>
    </xdr:from>
    <xdr:to>
      <xdr:col>8</xdr:col>
      <xdr:colOff>152400</xdr:colOff>
      <xdr:row>40</xdr:row>
      <xdr:rowOff>161925</xdr:rowOff>
    </xdr:to>
    <xdr:sp macro="" textlink="">
      <xdr:nvSpPr>
        <xdr:cNvPr id="98" name="テキスト ボックス 97"/>
        <xdr:cNvSpPr txBox="1"/>
      </xdr:nvSpPr>
      <xdr:spPr>
        <a:xfrm>
          <a:off x="1066800" y="6762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51</xdr:row>
      <xdr:rowOff>82550</xdr:rowOff>
    </xdr:from>
    <xdr:to>
      <xdr:col>27</xdr:col>
      <xdr:colOff>184150</xdr:colOff>
      <xdr:row>53</xdr:row>
      <xdr:rowOff>57150</xdr:rowOff>
    </xdr:to>
    <xdr:sp macro="" textlink="" fLocksText="0">
      <xdr:nvSpPr>
        <xdr:cNvPr id="99" name="正方形/長方形 98"/>
        <xdr:cNvSpPr/>
      </xdr:nvSpPr>
      <xdr:spPr>
        <a:xfrm>
          <a:off x="762000"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twoCellAnchor editAs="oneCell">
    <xdr:from>
      <xdr:col>8</xdr:col>
      <xdr:colOff>9525</xdr:colOff>
      <xdr:row>53</xdr:row>
      <xdr:rowOff>104775</xdr:rowOff>
    </xdr:from>
    <xdr:to>
      <xdr:col>14</xdr:col>
      <xdr:colOff>190500</xdr:colOff>
      <xdr:row>55</xdr:row>
      <xdr:rowOff>66675</xdr:rowOff>
    </xdr:to>
    <xdr:sp macro="" textlink="">
      <xdr:nvSpPr>
        <xdr:cNvPr id="100" name="テキスト ボックス 99"/>
        <xdr:cNvSpPr txBox="1"/>
      </xdr:nvSpPr>
      <xdr:spPr>
        <a:xfrm>
          <a:off x="1685925"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経常収支比率</a:t>
          </a:r>
        </a:p>
      </xdr:txBody>
    </xdr:sp>
    <xdr:clientData/>
  </xdr:twoCellAnchor>
  <xdr:twoCellAnchor editAs="oneCell">
    <xdr:from>
      <xdr:col>15</xdr:col>
      <xdr:colOff>114300</xdr:colOff>
      <xdr:row>53</xdr:row>
      <xdr:rowOff>76200</xdr:rowOff>
    </xdr:from>
    <xdr:to>
      <xdr:col>23</xdr:col>
      <xdr:colOff>85725</xdr:colOff>
      <xdr:row>55</xdr:row>
      <xdr:rowOff>95250</xdr:rowOff>
    </xdr:to>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[108.3%]</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28</xdr:col>
      <xdr:colOff>38100</xdr:colOff>
      <xdr:row>52</xdr:row>
      <xdr:rowOff>165100</xdr:rowOff>
    </xdr:from>
    <xdr:to>
      <xdr:col>35</xdr:col>
      <xdr:colOff>95250</xdr:colOff>
      <xdr:row>54</xdr:row>
      <xdr:rowOff>76200</xdr:rowOff>
    </xdr:to>
    <xdr:sp macro="" textlink="" fLocksText="0">
      <xdr:nvSpPr>
        <xdr:cNvPr id="102" name="正方形/長方形 101"/>
        <xdr:cNvSpPr/>
      </xdr:nvSpPr>
      <xdr:spPr>
        <a:xfrm>
          <a:off x="5905500" y="907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fLocksText="0">
      <xdr:nvSpPr>
        <xdr:cNvPr id="103" name="正方形/長方形 102"/>
        <xdr:cNvSpPr/>
      </xdr:nvSpPr>
      <xdr:spPr>
        <a:xfrm>
          <a:off x="5905500" y="926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fLocksText="0">
      <xdr:nvSpPr>
        <xdr:cNvPr id="104" name="正方形/長方形 103"/>
        <xdr:cNvSpPr/>
      </xdr:nvSpPr>
      <xdr:spPr>
        <a:xfrm>
          <a:off x="7553325" y="907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fLocksText="0">
      <xdr:nvSpPr>
        <xdr:cNvPr id="105" name="正方形/長方形 104"/>
        <xdr:cNvSpPr/>
      </xdr:nvSpPr>
      <xdr:spPr>
        <a:xfrm>
          <a:off x="7553325" y="926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fLocksText="0">
      <xdr:nvSpPr>
        <xdr:cNvPr id="106" name="正方形/長方形 105"/>
        <xdr:cNvSpPr/>
      </xdr:nvSpPr>
      <xdr:spPr>
        <a:xfrm>
          <a:off x="9020175" y="907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fLocksText="0">
      <xdr:nvSpPr>
        <xdr:cNvPr id="107" name="正方形/長方形 106"/>
        <xdr:cNvSpPr/>
      </xdr:nvSpPr>
      <xdr:spPr>
        <a:xfrm>
          <a:off x="9020175" y="926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fLocksText="0">
      <xdr:nvSpPr>
        <xdr:cNvPr id="108" name="正方形/長方形 107"/>
        <xdr:cNvSpPr/>
      </xdr:nvSpPr>
      <xdr:spPr>
        <a:xfrm>
          <a:off x="762000" y="959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fLocksText="0">
      <xdr:nvSpPr>
        <xdr:cNvPr id="109" name="正方形/長方形 108"/>
        <xdr:cNvSpPr/>
      </xdr:nvSpPr>
      <xdr:spPr>
        <a:xfrm>
          <a:off x="6029325" y="959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fLocksText="0">
      <xdr:nvSpPr>
        <xdr:cNvPr id="110" name="正方形/長方形 109"/>
        <xdr:cNvSpPr/>
      </xdr:nvSpPr>
      <xdr:spPr>
        <a:xfrm>
          <a:off x="6029325" y="959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62675" y="9906000"/>
          <a:ext cx="5772150"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mn-lt"/>
              <a:ea typeface="+mn-ea"/>
              <a:cs typeface="+mn-cs"/>
            </a:rPr>
            <a:t>　</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福祉の充実を町政の中心施策の一つに掲げ、次世代育成クーポンを始めとする単独施策を推進していることから補助費等は類似団体と比較しても依然として高水準で推移している。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年度においては、</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公債費を除くその他の経費で増加し、</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経常経費充当一般財源は</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前年比</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約</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1</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億</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4750</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万円</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増額となった</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。しかしながら</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前年の</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町民税（法人税割）</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減少に対する普通交付税の増の他</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、地方消費税交付金の</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増加</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により、経常一般財源については、約</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億</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9220</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万円の</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増加</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となり、前年度対比</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4.1</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低下した</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今後も引き続き歳入確保に努め、事務事業の見直し、歳出抑制など不断の行政改革に取り組むことにより、柔軟性のある財政運営を図</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っていく</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95250</xdr:colOff>
      <xdr:row>54</xdr:row>
      <xdr:rowOff>142875</xdr:rowOff>
    </xdr:from>
    <xdr:to>
      <xdr:col>4</xdr:col>
      <xdr:colOff>180975</xdr:colOff>
      <xdr:row>56</xdr:row>
      <xdr:rowOff>28575</xdr:rowOff>
    </xdr:to>
    <xdr:sp macro="" textlink="">
      <xdr:nvSpPr>
        <xdr:cNvPr id="112" name="テキスト ボックス 111"/>
        <xdr:cNvSpPr txBox="1"/>
      </xdr:nvSpPr>
      <xdr:spPr>
        <a:xfrm>
          <a:off x="723900" y="940117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70</xdr:row>
      <xdr:rowOff>0</xdr:rowOff>
    </xdr:from>
    <xdr:to>
      <xdr:col>27</xdr:col>
      <xdr:colOff>184150</xdr:colOff>
      <xdr:row>70</xdr:row>
      <xdr:rowOff>0</xdr:rowOff>
    </xdr:to>
    <xdr:sp macro="" textlink="">
      <xdr:nvSpPr>
        <xdr:cNvPr id="113" name="直線コネクタ 112"/>
        <xdr:cNvSpPr/>
      </xdr:nvSpPr>
      <xdr:spPr>
        <a:xfrm>
          <a:off x="762000"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69</xdr:row>
      <xdr:rowOff>28575</xdr:rowOff>
    </xdr:from>
    <xdr:to>
      <xdr:col>3</xdr:col>
      <xdr:colOff>133350</xdr:colOff>
      <xdr:row>70</xdr:row>
      <xdr:rowOff>114300</xdr:rowOff>
    </xdr:to>
    <xdr:sp macro="" textlink="">
      <xdr:nvSpPr>
        <xdr:cNvPr id="114" name="テキスト ボックス 113"/>
        <xdr:cNvSpPr txBox="1"/>
      </xdr:nvSpPr>
      <xdr:spPr>
        <a:xfrm>
          <a:off x="0" y="11858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67</xdr:row>
      <xdr:rowOff>169635</xdr:rowOff>
    </xdr:from>
    <xdr:to>
      <xdr:col>27</xdr:col>
      <xdr:colOff>184150</xdr:colOff>
      <xdr:row>67</xdr:row>
      <xdr:rowOff>169635</xdr:rowOff>
    </xdr:to>
    <xdr:sp macro="" textlink="">
      <xdr:nvSpPr>
        <xdr:cNvPr id="115" name="直線コネクタ 114"/>
        <xdr:cNvSpPr/>
      </xdr:nvSpPr>
      <xdr:spPr>
        <a:xfrm>
          <a:off x="762000" y="1165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67</xdr:row>
      <xdr:rowOff>28575</xdr:rowOff>
    </xdr:from>
    <xdr:to>
      <xdr:col>3</xdr:col>
      <xdr:colOff>133350</xdr:colOff>
      <xdr:row>68</xdr:row>
      <xdr:rowOff>114300</xdr:rowOff>
    </xdr:to>
    <xdr:sp macro="" textlink="">
      <xdr:nvSpPr>
        <xdr:cNvPr id="116" name="テキスト ボックス 115"/>
        <xdr:cNvSpPr txBox="1"/>
      </xdr:nvSpPr>
      <xdr:spPr>
        <a:xfrm>
          <a:off x="0" y="11515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65</xdr:row>
      <xdr:rowOff>167822</xdr:rowOff>
    </xdr:from>
    <xdr:to>
      <xdr:col>27</xdr:col>
      <xdr:colOff>184150</xdr:colOff>
      <xdr:row>65</xdr:row>
      <xdr:rowOff>167822</xdr:rowOff>
    </xdr:to>
    <xdr:sp macro="" textlink="">
      <xdr:nvSpPr>
        <xdr:cNvPr id="117" name="直線コネクタ 116"/>
        <xdr:cNvSpPr/>
      </xdr:nvSpPr>
      <xdr:spPr>
        <a:xfrm>
          <a:off x="762000" y="1131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65</xdr:row>
      <xdr:rowOff>28575</xdr:rowOff>
    </xdr:from>
    <xdr:to>
      <xdr:col>3</xdr:col>
      <xdr:colOff>133350</xdr:colOff>
      <xdr:row>66</xdr:row>
      <xdr:rowOff>114300</xdr:rowOff>
    </xdr:to>
    <xdr:sp macro="" textlink="">
      <xdr:nvSpPr>
        <xdr:cNvPr id="118" name="テキスト ボックス 117"/>
        <xdr:cNvSpPr txBox="1"/>
      </xdr:nvSpPr>
      <xdr:spPr>
        <a:xfrm>
          <a:off x="0" y="11172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63</xdr:row>
      <xdr:rowOff>166007</xdr:rowOff>
    </xdr:from>
    <xdr:to>
      <xdr:col>27</xdr:col>
      <xdr:colOff>184150</xdr:colOff>
      <xdr:row>63</xdr:row>
      <xdr:rowOff>166007</xdr:rowOff>
    </xdr:to>
    <xdr:sp macro="" textlink="">
      <xdr:nvSpPr>
        <xdr:cNvPr id="119" name="直線コネクタ 118"/>
        <xdr:cNvSpPr/>
      </xdr:nvSpPr>
      <xdr:spPr>
        <a:xfrm>
          <a:off x="762000" y="1096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63</xdr:row>
      <xdr:rowOff>19050</xdr:rowOff>
    </xdr:from>
    <xdr:to>
      <xdr:col>3</xdr:col>
      <xdr:colOff>133350</xdr:colOff>
      <xdr:row>64</xdr:row>
      <xdr:rowOff>104775</xdr:rowOff>
    </xdr:to>
    <xdr:sp macro="" textlink="">
      <xdr:nvSpPr>
        <xdr:cNvPr id="120" name="テキスト ボックス 119"/>
        <xdr:cNvSpPr txBox="1"/>
      </xdr:nvSpPr>
      <xdr:spPr>
        <a:xfrm>
          <a:off x="0" y="10820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61</xdr:row>
      <xdr:rowOff>164193</xdr:rowOff>
    </xdr:from>
    <xdr:to>
      <xdr:col>27</xdr:col>
      <xdr:colOff>184150</xdr:colOff>
      <xdr:row>61</xdr:row>
      <xdr:rowOff>164193</xdr:rowOff>
    </xdr:to>
    <xdr:sp macro="" textlink="">
      <xdr:nvSpPr>
        <xdr:cNvPr id="121" name="直線コネクタ 120"/>
        <xdr:cNvSpPr/>
      </xdr:nvSpPr>
      <xdr:spPr>
        <a:xfrm>
          <a:off x="762000" y="1062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61</xdr:row>
      <xdr:rowOff>19050</xdr:rowOff>
    </xdr:from>
    <xdr:to>
      <xdr:col>3</xdr:col>
      <xdr:colOff>133350</xdr:colOff>
      <xdr:row>62</xdr:row>
      <xdr:rowOff>104775</xdr:rowOff>
    </xdr:to>
    <xdr:sp macro="" textlink="">
      <xdr:nvSpPr>
        <xdr:cNvPr id="122" name="テキスト ボックス 121"/>
        <xdr:cNvSpPr txBox="1"/>
      </xdr:nvSpPr>
      <xdr:spPr>
        <a:xfrm>
          <a:off x="0" y="10477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59</xdr:row>
      <xdr:rowOff>162378</xdr:rowOff>
    </xdr:from>
    <xdr:to>
      <xdr:col>27</xdr:col>
      <xdr:colOff>184150</xdr:colOff>
      <xdr:row>59</xdr:row>
      <xdr:rowOff>162378</xdr:rowOff>
    </xdr:to>
    <xdr:sp macro="" textlink="">
      <xdr:nvSpPr>
        <xdr:cNvPr id="123" name="直線コネクタ 122"/>
        <xdr:cNvSpPr/>
      </xdr:nvSpPr>
      <xdr:spPr>
        <a:xfrm>
          <a:off x="762000" y="1027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59</xdr:row>
      <xdr:rowOff>19050</xdr:rowOff>
    </xdr:from>
    <xdr:to>
      <xdr:col>3</xdr:col>
      <xdr:colOff>133350</xdr:colOff>
      <xdr:row>60</xdr:row>
      <xdr:rowOff>104775</xdr:rowOff>
    </xdr:to>
    <xdr:sp macro="" textlink="">
      <xdr:nvSpPr>
        <xdr:cNvPr id="124" name="テキスト ボックス 123"/>
        <xdr:cNvSpPr txBox="1"/>
      </xdr:nvSpPr>
      <xdr:spPr>
        <a:xfrm>
          <a:off x="0" y="10134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57</xdr:row>
      <xdr:rowOff>160565</xdr:rowOff>
    </xdr:from>
    <xdr:to>
      <xdr:col>27</xdr:col>
      <xdr:colOff>184150</xdr:colOff>
      <xdr:row>57</xdr:row>
      <xdr:rowOff>160565</xdr:rowOff>
    </xdr:to>
    <xdr:sp macro="" textlink="">
      <xdr:nvSpPr>
        <xdr:cNvPr id="125" name="直線コネクタ 124"/>
        <xdr:cNvSpPr/>
      </xdr:nvSpPr>
      <xdr:spPr>
        <a:xfrm>
          <a:off x="762000" y="993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57</xdr:row>
      <xdr:rowOff>19050</xdr:rowOff>
    </xdr:from>
    <xdr:to>
      <xdr:col>3</xdr:col>
      <xdr:colOff>133350</xdr:colOff>
      <xdr:row>58</xdr:row>
      <xdr:rowOff>104775</xdr:rowOff>
    </xdr:to>
    <xdr:sp macro="" textlink="">
      <xdr:nvSpPr>
        <xdr:cNvPr id="126" name="テキスト ボックス 125"/>
        <xdr:cNvSpPr txBox="1"/>
      </xdr:nvSpPr>
      <xdr:spPr>
        <a:xfrm>
          <a:off x="0" y="9791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55</xdr:row>
      <xdr:rowOff>158750</xdr:rowOff>
    </xdr:to>
    <xdr:sp macro="" textlink="">
      <xdr:nvSpPr>
        <xdr:cNvPr id="127" name="直線コネクタ 126"/>
        <xdr:cNvSpPr/>
      </xdr:nvSpPr>
      <xdr:spPr>
        <a:xfrm>
          <a:off x="762000"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55</xdr:row>
      <xdr:rowOff>19050</xdr:rowOff>
    </xdr:from>
    <xdr:to>
      <xdr:col>3</xdr:col>
      <xdr:colOff>133350</xdr:colOff>
      <xdr:row>56</xdr:row>
      <xdr:rowOff>104775</xdr:rowOff>
    </xdr:to>
    <xdr:sp macro="" textlink="">
      <xdr:nvSpPr>
        <xdr:cNvPr id="128" name="テキスト ボックス 127"/>
        <xdr:cNvSpPr txBox="1"/>
      </xdr:nvSpPr>
      <xdr:spPr>
        <a:xfrm>
          <a:off x="0" y="9448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fLocksText="0">
      <xdr:nvSpPr>
        <xdr:cNvPr id="129" name="財政構造の弾力性グラフ枠"/>
        <xdr:cNvSpPr/>
      </xdr:nvSpPr>
      <xdr:spPr>
        <a:xfrm>
          <a:off x="762000" y="959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sp macro="" textlink="">
      <xdr:nvSpPr>
        <xdr:cNvPr id="130" name="直線コネクタ 129"/>
        <xdr:cNvSpPr/>
      </xdr:nvSpPr>
      <xdr:spPr>
        <a:xfrm flipV="1">
          <a:off x="4953000" y="10020300"/>
          <a:ext cx="0" cy="16192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67</xdr:row>
      <xdr:rowOff>123825</xdr:rowOff>
    </xdr:from>
    <xdr:to>
      <xdr:col>27</xdr:col>
      <xdr:colOff>142875</xdr:colOff>
      <xdr:row>69</xdr:row>
      <xdr:rowOff>38100</xdr:rowOff>
    </xdr:to>
    <xdr:sp macro="" textlink="">
      <xdr:nvSpPr>
        <xdr:cNvPr id="131" name="財政構造の弾力性最小値テキスト"/>
        <xdr:cNvSpPr txBox="1"/>
      </xdr:nvSpPr>
      <xdr:spPr>
        <a:xfrm>
          <a:off x="5038725" y="116109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109.4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67</xdr:row>
      <xdr:rowOff>148953</xdr:rowOff>
    </xdr:from>
    <xdr:to>
      <xdr:col>24</xdr:col>
      <xdr:colOff>12700</xdr:colOff>
      <xdr:row>67</xdr:row>
      <xdr:rowOff>148953</xdr:rowOff>
    </xdr:to>
    <xdr:sp macro="" textlink="">
      <xdr:nvSpPr>
        <xdr:cNvPr id="132" name="直線コネクタ 131"/>
        <xdr:cNvSpPr/>
      </xdr:nvSpPr>
      <xdr:spPr>
        <a:xfrm>
          <a:off x="4867275" y="116395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56</xdr:row>
      <xdr:rowOff>161925</xdr:rowOff>
    </xdr:from>
    <xdr:to>
      <xdr:col>27</xdr:col>
      <xdr:colOff>142875</xdr:colOff>
      <xdr:row>58</xdr:row>
      <xdr:rowOff>76200</xdr:rowOff>
    </xdr:to>
    <xdr:sp macro="" textlink="">
      <xdr:nvSpPr>
        <xdr:cNvPr id="133" name="財政構造の弾力性最大値テキスト"/>
        <xdr:cNvSpPr txBox="1"/>
      </xdr:nvSpPr>
      <xdr:spPr>
        <a:xfrm>
          <a:off x="5038725" y="9763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62.5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58</xdr:row>
      <xdr:rowOff>75293</xdr:rowOff>
    </xdr:from>
    <xdr:to>
      <xdr:col>24</xdr:col>
      <xdr:colOff>12700</xdr:colOff>
      <xdr:row>58</xdr:row>
      <xdr:rowOff>75293</xdr:rowOff>
    </xdr:to>
    <xdr:sp macro="" textlink="">
      <xdr:nvSpPr>
        <xdr:cNvPr id="134" name="直線コネクタ 133"/>
        <xdr:cNvSpPr/>
      </xdr:nvSpPr>
      <xdr:spPr>
        <a:xfrm>
          <a:off x="4867275" y="100203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67</xdr:row>
      <xdr:rowOff>111034</xdr:rowOff>
    </xdr:from>
    <xdr:to>
      <xdr:col>23</xdr:col>
      <xdr:colOff>133350</xdr:colOff>
      <xdr:row>68</xdr:row>
      <xdr:rowOff>80917</xdr:rowOff>
    </xdr:to>
    <xdr:sp macro="" textlink="">
      <xdr:nvSpPr>
        <xdr:cNvPr id="135" name="直線コネクタ 134"/>
        <xdr:cNvSpPr/>
      </xdr:nvSpPr>
      <xdr:spPr>
        <a:xfrm flipV="1">
          <a:off x="4114800" y="11601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62</xdr:row>
      <xdr:rowOff>114300</xdr:rowOff>
    </xdr:from>
    <xdr:to>
      <xdr:col>27</xdr:col>
      <xdr:colOff>142875</xdr:colOff>
      <xdr:row>64</xdr:row>
      <xdr:rowOff>28575</xdr:rowOff>
    </xdr:to>
    <xdr:sp macro="" textlink="">
      <xdr:nvSpPr>
        <xdr:cNvPr id="136" name="財政構造の弾力性平均値テキスト"/>
        <xdr:cNvSpPr txBox="1"/>
      </xdr:nvSpPr>
      <xdr:spPr>
        <a:xfrm>
          <a:off x="5038725" y="1074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63</xdr:row>
      <xdr:rowOff>101419</xdr:rowOff>
    </xdr:from>
    <xdr:to>
      <xdr:col>23</xdr:col>
      <xdr:colOff>184150</xdr:colOff>
      <xdr:row>64</xdr:row>
      <xdr:rowOff>31569</xdr:rowOff>
    </xdr:to>
    <xdr:sp macro="" textlink="" fLocksText="0">
      <xdr:nvSpPr>
        <xdr:cNvPr id="137" name="フローチャート: 判断 136"/>
        <xdr:cNvSpPr/>
      </xdr:nvSpPr>
      <xdr:spPr>
        <a:xfrm>
          <a:off x="4905375" y="10906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67</xdr:row>
      <xdr:rowOff>7620</xdr:rowOff>
    </xdr:from>
    <xdr:to>
      <xdr:col>19</xdr:col>
      <xdr:colOff>133350</xdr:colOff>
      <xdr:row>68</xdr:row>
      <xdr:rowOff>80917</xdr:rowOff>
    </xdr:to>
    <xdr:sp macro="" textlink="">
      <xdr:nvSpPr>
        <xdr:cNvPr id="138" name="直線コネクタ 137"/>
        <xdr:cNvSpPr/>
      </xdr:nvSpPr>
      <xdr:spPr>
        <a:xfrm>
          <a:off x="3228975" y="11496675"/>
          <a:ext cx="885825"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63</xdr:row>
      <xdr:rowOff>84183</xdr:rowOff>
    </xdr:from>
    <xdr:to>
      <xdr:col>19</xdr:col>
      <xdr:colOff>184150</xdr:colOff>
      <xdr:row>64</xdr:row>
      <xdr:rowOff>14333</xdr:rowOff>
    </xdr:to>
    <xdr:sp macro="" textlink="" fLocksText="0">
      <xdr:nvSpPr>
        <xdr:cNvPr id="139" name="フローチャート: 判断 138"/>
        <xdr:cNvSpPr/>
      </xdr:nvSpPr>
      <xdr:spPr>
        <a:xfrm>
          <a:off x="4067175" y="108870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62</xdr:row>
      <xdr:rowOff>28575</xdr:rowOff>
    </xdr:from>
    <xdr:to>
      <xdr:col>21</xdr:col>
      <xdr:colOff>66675</xdr:colOff>
      <xdr:row>63</xdr:row>
      <xdr:rowOff>114300</xdr:rowOff>
    </xdr:to>
    <xdr:sp macro="" textlink="">
      <xdr:nvSpPr>
        <xdr:cNvPr id="140" name="テキスト ボックス 139"/>
        <xdr:cNvSpPr txBox="1"/>
      </xdr:nvSpPr>
      <xdr:spPr>
        <a:xfrm>
          <a:off x="3733800" y="106584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89.1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31750</xdr:colOff>
      <xdr:row>67</xdr:row>
      <xdr:rowOff>4173</xdr:rowOff>
    </xdr:from>
    <xdr:to>
      <xdr:col>15</xdr:col>
      <xdr:colOff>82550</xdr:colOff>
      <xdr:row>67</xdr:row>
      <xdr:rowOff>7620</xdr:rowOff>
    </xdr:to>
    <xdr:sp macro="" textlink="">
      <xdr:nvSpPr>
        <xdr:cNvPr id="141" name="直線コネクタ 140"/>
        <xdr:cNvSpPr/>
      </xdr:nvSpPr>
      <xdr:spPr>
        <a:xfrm>
          <a:off x="2333625" y="1148715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63</xdr:row>
      <xdr:rowOff>4899</xdr:rowOff>
    </xdr:from>
    <xdr:to>
      <xdr:col>15</xdr:col>
      <xdr:colOff>133350</xdr:colOff>
      <xdr:row>63</xdr:row>
      <xdr:rowOff>106499</xdr:rowOff>
    </xdr:to>
    <xdr:sp macro="" textlink="" fLocksText="0">
      <xdr:nvSpPr>
        <xdr:cNvPr id="142" name="フローチャート: 判断 141"/>
        <xdr:cNvSpPr/>
      </xdr:nvSpPr>
      <xdr:spPr>
        <a:xfrm>
          <a:off x="3171825" y="10810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61</xdr:row>
      <xdr:rowOff>114300</xdr:rowOff>
    </xdr:from>
    <xdr:to>
      <xdr:col>17</xdr:col>
      <xdr:colOff>38100</xdr:colOff>
      <xdr:row>63</xdr:row>
      <xdr:rowOff>28575</xdr:rowOff>
    </xdr:to>
    <xdr:sp macro="" textlink="">
      <xdr:nvSpPr>
        <xdr:cNvPr id="143" name="テキスト ボックス 142"/>
        <xdr:cNvSpPr txBox="1"/>
      </xdr:nvSpPr>
      <xdr:spPr>
        <a:xfrm>
          <a:off x="2838450" y="10572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190500</xdr:colOff>
      <xdr:row>66</xdr:row>
      <xdr:rowOff>96338</xdr:rowOff>
    </xdr:from>
    <xdr:to>
      <xdr:col>11</xdr:col>
      <xdr:colOff>31750</xdr:colOff>
      <xdr:row>67</xdr:row>
      <xdr:rowOff>4173</xdr:rowOff>
    </xdr:to>
    <xdr:sp macro="" textlink="">
      <xdr:nvSpPr>
        <xdr:cNvPr id="144" name="直線コネクタ 143"/>
        <xdr:cNvSpPr/>
      </xdr:nvSpPr>
      <xdr:spPr>
        <a:xfrm>
          <a:off x="1447800" y="11410950"/>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63</xdr:row>
      <xdr:rowOff>73841</xdr:rowOff>
    </xdr:from>
    <xdr:to>
      <xdr:col>11</xdr:col>
      <xdr:colOff>82550</xdr:colOff>
      <xdr:row>64</xdr:row>
      <xdr:rowOff>3991</xdr:rowOff>
    </xdr:to>
    <xdr:sp macro="" textlink="" fLocksText="0">
      <xdr:nvSpPr>
        <xdr:cNvPr id="145" name="フローチャート: 判断 144"/>
        <xdr:cNvSpPr/>
      </xdr:nvSpPr>
      <xdr:spPr>
        <a:xfrm>
          <a:off x="2286000" y="10877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62</xdr:row>
      <xdr:rowOff>9525</xdr:rowOff>
    </xdr:from>
    <xdr:to>
      <xdr:col>12</xdr:col>
      <xdr:colOff>200025</xdr:colOff>
      <xdr:row>63</xdr:row>
      <xdr:rowOff>95250</xdr:rowOff>
    </xdr:to>
    <xdr:sp macro="" textlink="">
      <xdr:nvSpPr>
        <xdr:cNvPr id="146" name="テキスト ボックス 145"/>
        <xdr:cNvSpPr txBox="1"/>
      </xdr:nvSpPr>
      <xdr:spPr>
        <a:xfrm>
          <a:off x="1952625" y="10639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63</xdr:row>
      <xdr:rowOff>39370</xdr:rowOff>
    </xdr:from>
    <xdr:to>
      <xdr:col>7</xdr:col>
      <xdr:colOff>31750</xdr:colOff>
      <xdr:row>63</xdr:row>
      <xdr:rowOff>140970</xdr:rowOff>
    </xdr:to>
    <xdr:sp macro="" textlink="" fLocksText="0">
      <xdr:nvSpPr>
        <xdr:cNvPr id="147" name="フローチャート: 判断 146"/>
        <xdr:cNvSpPr/>
      </xdr:nvSpPr>
      <xdr:spPr>
        <a:xfrm>
          <a:off x="1400175" y="108394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61</xdr:row>
      <xdr:rowOff>152400</xdr:rowOff>
    </xdr:from>
    <xdr:to>
      <xdr:col>8</xdr:col>
      <xdr:colOff>152400</xdr:colOff>
      <xdr:row>63</xdr:row>
      <xdr:rowOff>66675</xdr:rowOff>
    </xdr:to>
    <xdr:sp macro="" textlink="">
      <xdr:nvSpPr>
        <xdr:cNvPr id="148" name="テキスト ボックス 147"/>
        <xdr:cNvSpPr txBox="1"/>
      </xdr:nvSpPr>
      <xdr:spPr>
        <a:xfrm>
          <a:off x="1066800" y="10610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22</xdr:col>
      <xdr:colOff>123825</xdr:colOff>
      <xdr:row>69</xdr:row>
      <xdr:rowOff>171450</xdr:rowOff>
    </xdr:from>
    <xdr:to>
      <xdr:col>26</xdr:col>
      <xdr:colOff>47625</xdr:colOff>
      <xdr:row>71</xdr:row>
      <xdr:rowOff>85725</xdr:rowOff>
    </xdr:to>
    <xdr:sp macro="" textlink="">
      <xdr:nvSpPr>
        <xdr:cNvPr id="149" name="テキスト ボックス 148"/>
        <xdr:cNvSpPr txBox="1"/>
      </xdr:nvSpPr>
      <xdr:spPr>
        <a:xfrm>
          <a:off x="4733925"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123825</xdr:colOff>
      <xdr:row>69</xdr:row>
      <xdr:rowOff>171450</xdr:rowOff>
    </xdr:from>
    <xdr:to>
      <xdr:col>22</xdr:col>
      <xdr:colOff>47625</xdr:colOff>
      <xdr:row>71</xdr:row>
      <xdr:rowOff>85725</xdr:rowOff>
    </xdr:to>
    <xdr:sp macro="" textlink="">
      <xdr:nvSpPr>
        <xdr:cNvPr id="150" name="テキスト ボックス 149"/>
        <xdr:cNvSpPr txBox="1"/>
      </xdr:nvSpPr>
      <xdr:spPr>
        <a:xfrm>
          <a:off x="3895725"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69</xdr:row>
      <xdr:rowOff>171450</xdr:rowOff>
    </xdr:from>
    <xdr:to>
      <xdr:col>18</xdr:col>
      <xdr:colOff>0</xdr:colOff>
      <xdr:row>71</xdr:row>
      <xdr:rowOff>85725</xdr:rowOff>
    </xdr:to>
    <xdr:sp macro="" textlink="">
      <xdr:nvSpPr>
        <xdr:cNvPr id="151" name="テキスト ボックス 150"/>
        <xdr:cNvSpPr txBox="1"/>
      </xdr:nvSpPr>
      <xdr:spPr>
        <a:xfrm>
          <a:off x="3009900"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19050</xdr:colOff>
      <xdr:row>69</xdr:row>
      <xdr:rowOff>171450</xdr:rowOff>
    </xdr:from>
    <xdr:to>
      <xdr:col>13</xdr:col>
      <xdr:colOff>152400</xdr:colOff>
      <xdr:row>71</xdr:row>
      <xdr:rowOff>85725</xdr:rowOff>
    </xdr:to>
    <xdr:sp macro="" textlink="">
      <xdr:nvSpPr>
        <xdr:cNvPr id="152" name="テキスト ボックス 151"/>
        <xdr:cNvSpPr txBox="1"/>
      </xdr:nvSpPr>
      <xdr:spPr>
        <a:xfrm>
          <a:off x="2114550"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180975</xdr:colOff>
      <xdr:row>69</xdr:row>
      <xdr:rowOff>171450</xdr:rowOff>
    </xdr:from>
    <xdr:to>
      <xdr:col>9</xdr:col>
      <xdr:colOff>104775</xdr:colOff>
      <xdr:row>71</xdr:row>
      <xdr:rowOff>85725</xdr:rowOff>
    </xdr:to>
    <xdr:sp macro="" textlink="">
      <xdr:nvSpPr>
        <xdr:cNvPr id="153" name="テキスト ボックス 152"/>
        <xdr:cNvSpPr txBox="1"/>
      </xdr:nvSpPr>
      <xdr:spPr>
        <a:xfrm>
          <a:off x="1228725"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67</xdr:row>
      <xdr:rowOff>60234</xdr:rowOff>
    </xdr:from>
    <xdr:to>
      <xdr:col>23</xdr:col>
      <xdr:colOff>184150</xdr:colOff>
      <xdr:row>67</xdr:row>
      <xdr:rowOff>161834</xdr:rowOff>
    </xdr:to>
    <xdr:sp macro="" textlink="" fLocksText="0">
      <xdr:nvSpPr>
        <xdr:cNvPr id="154" name="楕円 153"/>
        <xdr:cNvSpPr/>
      </xdr:nvSpPr>
      <xdr:spPr>
        <a:xfrm>
          <a:off x="4905375" y="115443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9525</xdr:colOff>
      <xdr:row>66</xdr:row>
      <xdr:rowOff>123825</xdr:rowOff>
    </xdr:from>
    <xdr:to>
      <xdr:col>27</xdr:col>
      <xdr:colOff>142875</xdr:colOff>
      <xdr:row>68</xdr:row>
      <xdr:rowOff>38100</xdr:rowOff>
    </xdr:to>
    <xdr:sp macro="" textlink="">
      <xdr:nvSpPr>
        <xdr:cNvPr id="155" name="財政構造の弾力性該当値テキスト"/>
        <xdr:cNvSpPr txBox="1"/>
      </xdr:nvSpPr>
      <xdr:spPr>
        <a:xfrm>
          <a:off x="5038725" y="11439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82550</xdr:colOff>
      <xdr:row>68</xdr:row>
      <xdr:rowOff>30117</xdr:rowOff>
    </xdr:from>
    <xdr:to>
      <xdr:col>19</xdr:col>
      <xdr:colOff>184150</xdr:colOff>
      <xdr:row>68</xdr:row>
      <xdr:rowOff>131717</xdr:rowOff>
    </xdr:to>
    <xdr:sp macro="" textlink="" fLocksText="0">
      <xdr:nvSpPr>
        <xdr:cNvPr id="156" name="楕円 155"/>
        <xdr:cNvSpPr/>
      </xdr:nvSpPr>
      <xdr:spPr>
        <a:xfrm>
          <a:off x="4067175" y="11687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68</xdr:row>
      <xdr:rowOff>114300</xdr:rowOff>
    </xdr:from>
    <xdr:to>
      <xdr:col>21</xdr:col>
      <xdr:colOff>66675</xdr:colOff>
      <xdr:row>70</xdr:row>
      <xdr:rowOff>28575</xdr:rowOff>
    </xdr:to>
    <xdr:sp macro="" textlink="">
      <xdr:nvSpPr>
        <xdr:cNvPr id="157" name="テキスト ボックス 156"/>
        <xdr:cNvSpPr txBox="1"/>
      </xdr:nvSpPr>
      <xdr:spPr>
        <a:xfrm>
          <a:off x="3733800" y="117729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31750</xdr:colOff>
      <xdr:row>66</xdr:row>
      <xdr:rowOff>128270</xdr:rowOff>
    </xdr:from>
    <xdr:to>
      <xdr:col>15</xdr:col>
      <xdr:colOff>133350</xdr:colOff>
      <xdr:row>67</xdr:row>
      <xdr:rowOff>58420</xdr:rowOff>
    </xdr:to>
    <xdr:sp macro="" textlink="" fLocksText="0">
      <xdr:nvSpPr>
        <xdr:cNvPr id="158" name="楕円 157"/>
        <xdr:cNvSpPr/>
      </xdr:nvSpPr>
      <xdr:spPr>
        <a:xfrm>
          <a:off x="3171825" y="11439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67</xdr:row>
      <xdr:rowOff>47625</xdr:rowOff>
    </xdr:from>
    <xdr:to>
      <xdr:col>17</xdr:col>
      <xdr:colOff>38100</xdr:colOff>
      <xdr:row>68</xdr:row>
      <xdr:rowOff>133350</xdr:rowOff>
    </xdr:to>
    <xdr:sp macro="" textlink="">
      <xdr:nvSpPr>
        <xdr:cNvPr id="159" name="テキスト ボックス 158"/>
        <xdr:cNvSpPr txBox="1"/>
      </xdr:nvSpPr>
      <xdr:spPr>
        <a:xfrm>
          <a:off x="2838450" y="11534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190500</xdr:colOff>
      <xdr:row>66</xdr:row>
      <xdr:rowOff>124823</xdr:rowOff>
    </xdr:from>
    <xdr:to>
      <xdr:col>11</xdr:col>
      <xdr:colOff>82550</xdr:colOff>
      <xdr:row>67</xdr:row>
      <xdr:rowOff>54973</xdr:rowOff>
    </xdr:to>
    <xdr:sp macro="" textlink="" fLocksText="0">
      <xdr:nvSpPr>
        <xdr:cNvPr id="160" name="楕円 159"/>
        <xdr:cNvSpPr/>
      </xdr:nvSpPr>
      <xdr:spPr>
        <a:xfrm>
          <a:off x="2286000" y="11439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67</xdr:row>
      <xdr:rowOff>38100</xdr:rowOff>
    </xdr:from>
    <xdr:to>
      <xdr:col>12</xdr:col>
      <xdr:colOff>200025</xdr:colOff>
      <xdr:row>68</xdr:row>
      <xdr:rowOff>123825</xdr:rowOff>
    </xdr:to>
    <xdr:sp macro="" textlink="">
      <xdr:nvSpPr>
        <xdr:cNvPr id="161" name="テキスト ボックス 160"/>
        <xdr:cNvSpPr txBox="1"/>
      </xdr:nvSpPr>
      <xdr:spPr>
        <a:xfrm>
          <a:off x="1952625" y="11525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66</xdr:row>
      <xdr:rowOff>45538</xdr:rowOff>
    </xdr:from>
    <xdr:to>
      <xdr:col>7</xdr:col>
      <xdr:colOff>31750</xdr:colOff>
      <xdr:row>66</xdr:row>
      <xdr:rowOff>147138</xdr:rowOff>
    </xdr:to>
    <xdr:sp macro="" textlink="" fLocksText="0">
      <xdr:nvSpPr>
        <xdr:cNvPr id="162" name="楕円 161"/>
        <xdr:cNvSpPr/>
      </xdr:nvSpPr>
      <xdr:spPr>
        <a:xfrm>
          <a:off x="1400175" y="11363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66</xdr:row>
      <xdr:rowOff>133350</xdr:rowOff>
    </xdr:from>
    <xdr:to>
      <xdr:col>8</xdr:col>
      <xdr:colOff>152400</xdr:colOff>
      <xdr:row>68</xdr:row>
      <xdr:rowOff>47625</xdr:rowOff>
    </xdr:to>
    <xdr:sp macro="" textlink="">
      <xdr:nvSpPr>
        <xdr:cNvPr id="163" name="テキスト ボックス 162"/>
        <xdr:cNvSpPr txBox="1"/>
      </xdr:nvSpPr>
      <xdr:spPr>
        <a:xfrm>
          <a:off x="1066800" y="11449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73</xdr:row>
      <xdr:rowOff>120650</xdr:rowOff>
    </xdr:from>
    <xdr:to>
      <xdr:col>27</xdr:col>
      <xdr:colOff>184150</xdr:colOff>
      <xdr:row>75</xdr:row>
      <xdr:rowOff>95250</xdr:rowOff>
    </xdr:to>
    <xdr:sp macro="" textlink="" fLocksText="0">
      <xdr:nvSpPr>
        <xdr:cNvPr id="164" name="正方形/長方形 163"/>
        <xdr:cNvSpPr/>
      </xdr:nvSpPr>
      <xdr:spPr>
        <a:xfrm>
          <a:off x="762000"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twoCellAnchor editAs="oneCell">
    <xdr:from>
      <xdr:col>3</xdr:col>
      <xdr:colOff>171450</xdr:colOff>
      <xdr:row>75</xdr:row>
      <xdr:rowOff>142875</xdr:rowOff>
    </xdr:from>
    <xdr:to>
      <xdr:col>19</xdr:col>
      <xdr:colOff>38100</xdr:colOff>
      <xdr:row>77</xdr:row>
      <xdr:rowOff>104775</xdr:rowOff>
    </xdr:to>
    <xdr:sp macro="" textlink="">
      <xdr:nvSpPr>
        <xdr:cNvPr id="165" name="テキスト ボックス 164"/>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人口</a:t>
          </a:r>
          <a:r>
            <a:rPr lang="en-US" altLang="ja-JP" sz="1300" b="1">
              <a:latin typeface="ＭＳ Ｐゴシック" panose="020B0600070205080204" pitchFamily="50" charset="-128"/>
              <a:ea typeface="ＭＳ Ｐゴシック" panose="020B0600070205080204" pitchFamily="50" charset="-128"/>
            </a:rPr>
            <a:t>1</a:t>
          </a:r>
          <a:r>
            <a:rPr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twoCellAnchor>
  <xdr:twoCellAnchor editAs="oneCell">
    <xdr:from>
      <xdr:col>19</xdr:col>
      <xdr:colOff>161925</xdr:colOff>
      <xdr:row>75</xdr:row>
      <xdr:rowOff>114300</xdr:rowOff>
    </xdr:from>
    <xdr:to>
      <xdr:col>27</xdr:col>
      <xdr:colOff>133350</xdr:colOff>
      <xdr:row>77</xdr:row>
      <xdr:rowOff>133350</xdr:rowOff>
    </xdr:to>
    <xdr:sp macro="" textlink="">
      <xdr:nvSpPr>
        <xdr:cNvPr id="166" name="テキスト ボックス 165"/>
        <xdr:cNvSpPr txBox="1"/>
      </xdr:nvSpPr>
      <xdr:spPr>
        <a:xfrm>
          <a:off x="4143375"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[160,236</a:t>
          </a:r>
          <a:r>
            <a:rPr lang="ja-JP" altLang="en-US" sz="1600" b="1">
              <a:solidFill>
                <a:srgbClr val="FF0000"/>
              </a:solidFill>
              <a:latin typeface="ＭＳ Ｐゴシック" panose="020B0600070205080204" pitchFamily="50" charset="-128"/>
              <a:ea typeface="ＭＳ Ｐゴシック" panose="020B0600070205080204" pitchFamily="50" charset="-128"/>
            </a:rPr>
            <a:t>円</a:t>
          </a: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28</xdr:col>
      <xdr:colOff>38100</xdr:colOff>
      <xdr:row>75</xdr:row>
      <xdr:rowOff>31750</xdr:rowOff>
    </xdr:from>
    <xdr:to>
      <xdr:col>35</xdr:col>
      <xdr:colOff>95250</xdr:colOff>
      <xdr:row>76</xdr:row>
      <xdr:rowOff>114300</xdr:rowOff>
    </xdr:to>
    <xdr:sp macro="" textlink="" fLocksText="0">
      <xdr:nvSpPr>
        <xdr:cNvPr id="167" name="正方形/長方形 166"/>
        <xdr:cNvSpPr/>
      </xdr:nvSpPr>
      <xdr:spPr>
        <a:xfrm>
          <a:off x="5905500" y="1288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fLocksText="0">
      <xdr:nvSpPr>
        <xdr:cNvPr id="168" name="正方形/長方形 167"/>
        <xdr:cNvSpPr/>
      </xdr:nvSpPr>
      <xdr:spPr>
        <a:xfrm>
          <a:off x="5905500" y="1307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fLocksText="0">
      <xdr:nvSpPr>
        <xdr:cNvPr id="169" name="正方形/長方形 168"/>
        <xdr:cNvSpPr/>
      </xdr:nvSpPr>
      <xdr:spPr>
        <a:xfrm>
          <a:off x="7553325" y="1288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fLocksText="0">
      <xdr:nvSpPr>
        <xdr:cNvPr id="170" name="正方形/長方形 169"/>
        <xdr:cNvSpPr/>
      </xdr:nvSpPr>
      <xdr:spPr>
        <a:xfrm>
          <a:off x="7553325" y="1307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fLocksText="0">
      <xdr:nvSpPr>
        <xdr:cNvPr id="171" name="正方形/長方形 170"/>
        <xdr:cNvSpPr/>
      </xdr:nvSpPr>
      <xdr:spPr>
        <a:xfrm>
          <a:off x="9020175" y="1288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fLocksText="0">
      <xdr:nvSpPr>
        <xdr:cNvPr id="172" name="正方形/長方形 171"/>
        <xdr:cNvSpPr/>
      </xdr:nvSpPr>
      <xdr:spPr>
        <a:xfrm>
          <a:off x="9020175" y="1307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fLocksText="0">
      <xdr:nvSpPr>
        <xdr:cNvPr id="173" name="正方形/長方形 172"/>
        <xdr:cNvSpPr/>
      </xdr:nvSpPr>
      <xdr:spPr>
        <a:xfrm>
          <a:off x="762000" y="1340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fLocksText="0">
      <xdr:nvSpPr>
        <xdr:cNvPr id="174" name="正方形/長方形 173"/>
        <xdr:cNvSpPr/>
      </xdr:nvSpPr>
      <xdr:spPr>
        <a:xfrm>
          <a:off x="6029325" y="13401675"/>
          <a:ext cx="603885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fLocksText="0">
      <xdr:nvSpPr>
        <xdr:cNvPr id="175" name="正方形/長方形 174"/>
        <xdr:cNvSpPr/>
      </xdr:nvSpPr>
      <xdr:spPr>
        <a:xfrm>
          <a:off x="6029325" y="1340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lang="en-US" altLang="ja-JP" sz="1100" b="1" i="1">
              <a:solidFill>
                <a:srgbClr val="FF0000"/>
              </a:solidFill>
              <a:latin typeface="ＭＳ Ｐゴシック" panose="020B0600070205080204" pitchFamily="50" charset="-128"/>
              <a:ea typeface="ＭＳ Ｐゴシック" panose="020B0600070205080204" pitchFamily="50" charset="-128"/>
            </a:rPr>
            <a:t>1</a:t>
          </a:r>
          <a:r>
            <a:rPr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62675" y="13716000"/>
          <a:ext cx="5772150"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区画整理事業や政策効果等により人口は増加をたどって来たが、</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26</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年度からは横ばいとなっている。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5</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ヵ年の動向としては、大きな増減は見受けられない</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ものの、全体としては増加傾向にある。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前年度比として、人件費は最小限の退職補充（採用調整）による人員の削減努力を行っているが</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、退職派遣の解除に伴い増額となった。</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物件費については、庁舎電算システム更新に係る導入委託料の</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減少により減額。また、</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維持補修費については</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除雪作業の他、インフラの維持補修の増により増額となった</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全体としては</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人件費</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の増加の影響が前年度比増加の主な要因となっている。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95250</xdr:colOff>
      <xdr:row>77</xdr:row>
      <xdr:rowOff>9525</xdr:rowOff>
    </xdr:from>
    <xdr:to>
      <xdr:col>5</xdr:col>
      <xdr:colOff>28575</xdr:colOff>
      <xdr:row>78</xdr:row>
      <xdr:rowOff>66675</xdr:rowOff>
    </xdr:to>
    <xdr:sp macro="" textlink="">
      <xdr:nvSpPr>
        <xdr:cNvPr id="177" name="テキスト ボックス 176"/>
        <xdr:cNvSpPr txBox="1"/>
      </xdr:nvSpPr>
      <xdr:spPr>
        <a:xfrm>
          <a:off x="723900" y="132111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92</xdr:row>
      <xdr:rowOff>38100</xdr:rowOff>
    </xdr:from>
    <xdr:to>
      <xdr:col>27</xdr:col>
      <xdr:colOff>184150</xdr:colOff>
      <xdr:row>92</xdr:row>
      <xdr:rowOff>38100</xdr:rowOff>
    </xdr:to>
    <xdr:sp macro="" textlink="">
      <xdr:nvSpPr>
        <xdr:cNvPr id="178" name="直線コネクタ 177"/>
        <xdr:cNvSpPr/>
      </xdr:nvSpPr>
      <xdr:spPr>
        <a:xfrm>
          <a:off x="762000"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91</xdr:row>
      <xdr:rowOff>66675</xdr:rowOff>
    </xdr:from>
    <xdr:to>
      <xdr:col>3</xdr:col>
      <xdr:colOff>133350</xdr:colOff>
      <xdr:row>92</xdr:row>
      <xdr:rowOff>152400</xdr:rowOff>
    </xdr:to>
    <xdr:sp macro="" textlink="">
      <xdr:nvSpPr>
        <xdr:cNvPr id="179" name="テキスト ボックス 178"/>
        <xdr:cNvSpPr txBox="1"/>
      </xdr:nvSpPr>
      <xdr:spPr>
        <a:xfrm>
          <a:off x="0" y="15668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89</xdr:row>
      <xdr:rowOff>69850</xdr:rowOff>
    </xdr:from>
    <xdr:to>
      <xdr:col>27</xdr:col>
      <xdr:colOff>184150</xdr:colOff>
      <xdr:row>89</xdr:row>
      <xdr:rowOff>69850</xdr:rowOff>
    </xdr:to>
    <xdr:sp macro="" textlink="">
      <xdr:nvSpPr>
        <xdr:cNvPr id="180" name="直線コネクタ 179"/>
        <xdr:cNvSpPr/>
      </xdr:nvSpPr>
      <xdr:spPr>
        <a:xfrm>
          <a:off x="762000" y="153257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88</xdr:row>
      <xdr:rowOff>95250</xdr:rowOff>
    </xdr:from>
    <xdr:to>
      <xdr:col>3</xdr:col>
      <xdr:colOff>133350</xdr:colOff>
      <xdr:row>90</xdr:row>
      <xdr:rowOff>9525</xdr:rowOff>
    </xdr:to>
    <xdr:sp macro="" textlink="">
      <xdr:nvSpPr>
        <xdr:cNvPr id="181" name="テキスト ボックス 180"/>
        <xdr:cNvSpPr txBox="1"/>
      </xdr:nvSpPr>
      <xdr:spPr>
        <a:xfrm>
          <a:off x="0" y="15182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86</xdr:row>
      <xdr:rowOff>101600</xdr:rowOff>
    </xdr:from>
    <xdr:to>
      <xdr:col>27</xdr:col>
      <xdr:colOff>184150</xdr:colOff>
      <xdr:row>86</xdr:row>
      <xdr:rowOff>101600</xdr:rowOff>
    </xdr:to>
    <xdr:sp macro="" textlink="">
      <xdr:nvSpPr>
        <xdr:cNvPr id="182" name="直線コネクタ 181"/>
        <xdr:cNvSpPr/>
      </xdr:nvSpPr>
      <xdr:spPr>
        <a:xfrm>
          <a:off x="762000" y="14849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85</xdr:row>
      <xdr:rowOff>133350</xdr:rowOff>
    </xdr:from>
    <xdr:to>
      <xdr:col>3</xdr:col>
      <xdr:colOff>133350</xdr:colOff>
      <xdr:row>87</xdr:row>
      <xdr:rowOff>47625</xdr:rowOff>
    </xdr:to>
    <xdr:sp macro="" textlink="">
      <xdr:nvSpPr>
        <xdr:cNvPr id="183" name="テキスト ボックス 182"/>
        <xdr:cNvSpPr txBox="1"/>
      </xdr:nvSpPr>
      <xdr:spPr>
        <a:xfrm>
          <a:off x="0" y="14706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83</xdr:row>
      <xdr:rowOff>133350</xdr:rowOff>
    </xdr:from>
    <xdr:to>
      <xdr:col>27</xdr:col>
      <xdr:colOff>184150</xdr:colOff>
      <xdr:row>83</xdr:row>
      <xdr:rowOff>133350</xdr:rowOff>
    </xdr:to>
    <xdr:sp macro="" textlink="">
      <xdr:nvSpPr>
        <xdr:cNvPr id="184" name="直線コネクタ 183"/>
        <xdr:cNvSpPr/>
      </xdr:nvSpPr>
      <xdr:spPr>
        <a:xfrm>
          <a:off x="762000" y="14363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82</xdr:row>
      <xdr:rowOff>161925</xdr:rowOff>
    </xdr:from>
    <xdr:to>
      <xdr:col>3</xdr:col>
      <xdr:colOff>133350</xdr:colOff>
      <xdr:row>84</xdr:row>
      <xdr:rowOff>76200</xdr:rowOff>
    </xdr:to>
    <xdr:sp macro="" textlink="">
      <xdr:nvSpPr>
        <xdr:cNvPr id="185" name="テキスト ボックス 184"/>
        <xdr:cNvSpPr txBox="1"/>
      </xdr:nvSpPr>
      <xdr:spPr>
        <a:xfrm>
          <a:off x="0" y="14220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80</xdr:row>
      <xdr:rowOff>165100</xdr:rowOff>
    </xdr:from>
    <xdr:to>
      <xdr:col>27</xdr:col>
      <xdr:colOff>184150</xdr:colOff>
      <xdr:row>80</xdr:row>
      <xdr:rowOff>165100</xdr:rowOff>
    </xdr:to>
    <xdr:sp macro="" textlink="">
      <xdr:nvSpPr>
        <xdr:cNvPr id="186" name="直線コネクタ 185"/>
        <xdr:cNvSpPr/>
      </xdr:nvSpPr>
      <xdr:spPr>
        <a:xfrm>
          <a:off x="762000" y="138779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80</xdr:row>
      <xdr:rowOff>19050</xdr:rowOff>
    </xdr:from>
    <xdr:to>
      <xdr:col>3</xdr:col>
      <xdr:colOff>133350</xdr:colOff>
      <xdr:row>81</xdr:row>
      <xdr:rowOff>104775</xdr:rowOff>
    </xdr:to>
    <xdr:sp macro="" textlink="">
      <xdr:nvSpPr>
        <xdr:cNvPr id="187" name="テキスト ボックス 186"/>
        <xdr:cNvSpPr txBox="1"/>
      </xdr:nvSpPr>
      <xdr:spPr>
        <a:xfrm>
          <a:off x="0" y="13735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78</xdr:row>
      <xdr:rowOff>25400</xdr:rowOff>
    </xdr:to>
    <xdr:sp macro="" textlink="">
      <xdr:nvSpPr>
        <xdr:cNvPr id="188" name="直線コネクタ 187"/>
        <xdr:cNvSpPr/>
      </xdr:nvSpPr>
      <xdr:spPr>
        <a:xfrm>
          <a:off x="762000"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0</xdr:colOff>
      <xdr:row>77</xdr:row>
      <xdr:rowOff>57150</xdr:rowOff>
    </xdr:from>
    <xdr:to>
      <xdr:col>3</xdr:col>
      <xdr:colOff>133350</xdr:colOff>
      <xdr:row>78</xdr:row>
      <xdr:rowOff>142875</xdr:rowOff>
    </xdr:to>
    <xdr:sp macro="" textlink="">
      <xdr:nvSpPr>
        <xdr:cNvPr id="189" name="テキスト ボックス 188"/>
        <xdr:cNvSpPr txBox="1"/>
      </xdr:nvSpPr>
      <xdr:spPr>
        <a:xfrm>
          <a:off x="0" y="13258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fLocksText="0">
      <xdr:nvSpPr>
        <xdr:cNvPr id="190" name="人件費・物件費等の状況グラフ枠"/>
        <xdr:cNvSpPr/>
      </xdr:nvSpPr>
      <xdr:spPr>
        <a:xfrm>
          <a:off x="762000" y="1340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sp macro="" textlink="">
      <xdr:nvSpPr>
        <xdr:cNvPr id="191" name="直線コネクタ 190"/>
        <xdr:cNvSpPr/>
      </xdr:nvSpPr>
      <xdr:spPr>
        <a:xfrm flipV="1">
          <a:off x="4953000" y="13868400"/>
          <a:ext cx="0" cy="1190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87</xdr:row>
      <xdr:rowOff>114300</xdr:rowOff>
    </xdr:from>
    <xdr:to>
      <xdr:col>27</xdr:col>
      <xdr:colOff>142875</xdr:colOff>
      <xdr:row>89</xdr:row>
      <xdr:rowOff>28575</xdr:rowOff>
    </xdr:to>
    <xdr:sp macro="" textlink="">
      <xdr:nvSpPr>
        <xdr:cNvPr id="192" name="人件費・物件費等の状況最小値テキスト"/>
        <xdr:cNvSpPr txBox="1"/>
      </xdr:nvSpPr>
      <xdr:spPr>
        <a:xfrm>
          <a:off x="5038725" y="15030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344,466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87</xdr:row>
      <xdr:rowOff>144743</xdr:rowOff>
    </xdr:from>
    <xdr:to>
      <xdr:col>24</xdr:col>
      <xdr:colOff>12700</xdr:colOff>
      <xdr:row>87</xdr:row>
      <xdr:rowOff>144743</xdr:rowOff>
    </xdr:to>
    <xdr:sp macro="" textlink="">
      <xdr:nvSpPr>
        <xdr:cNvPr id="193" name="直線コネクタ 192"/>
        <xdr:cNvSpPr/>
      </xdr:nvSpPr>
      <xdr:spPr>
        <a:xfrm>
          <a:off x="4867275" y="150590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79</xdr:row>
      <xdr:rowOff>66675</xdr:rowOff>
    </xdr:from>
    <xdr:to>
      <xdr:col>27</xdr:col>
      <xdr:colOff>142875</xdr:colOff>
      <xdr:row>80</xdr:row>
      <xdr:rowOff>152400</xdr:rowOff>
    </xdr:to>
    <xdr:sp macro="" textlink="">
      <xdr:nvSpPr>
        <xdr:cNvPr id="194" name="人件費・物件費等の状況最大値テキスト"/>
        <xdr:cNvSpPr txBox="1"/>
      </xdr:nvSpPr>
      <xdr:spPr>
        <a:xfrm>
          <a:off x="5038725" y="1361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96,606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44450</xdr:colOff>
      <xdr:row>80</xdr:row>
      <xdr:rowOff>148721</xdr:rowOff>
    </xdr:from>
    <xdr:to>
      <xdr:col>24</xdr:col>
      <xdr:colOff>12700</xdr:colOff>
      <xdr:row>80</xdr:row>
      <xdr:rowOff>148721</xdr:rowOff>
    </xdr:to>
    <xdr:sp macro="" textlink="">
      <xdr:nvSpPr>
        <xdr:cNvPr id="195" name="直線コネクタ 194"/>
        <xdr:cNvSpPr/>
      </xdr:nvSpPr>
      <xdr:spPr>
        <a:xfrm>
          <a:off x="4867275" y="138684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133350</xdr:colOff>
      <xdr:row>82</xdr:row>
      <xdr:rowOff>97895</xdr:rowOff>
    </xdr:from>
    <xdr:to>
      <xdr:col>23</xdr:col>
      <xdr:colOff>133350</xdr:colOff>
      <xdr:row>82</xdr:row>
      <xdr:rowOff>112899</xdr:rowOff>
    </xdr:to>
    <xdr:sp macro="" textlink="">
      <xdr:nvSpPr>
        <xdr:cNvPr id="196" name="直線コネクタ 195"/>
        <xdr:cNvSpPr/>
      </xdr:nvSpPr>
      <xdr:spPr>
        <a:xfrm>
          <a:off x="4114800" y="14154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9525</xdr:colOff>
      <xdr:row>81</xdr:row>
      <xdr:rowOff>57150</xdr:rowOff>
    </xdr:from>
    <xdr:to>
      <xdr:col>27</xdr:col>
      <xdr:colOff>142875</xdr:colOff>
      <xdr:row>82</xdr:row>
      <xdr:rowOff>142875</xdr:rowOff>
    </xdr:to>
    <xdr:sp macro="" textlink="">
      <xdr:nvSpPr>
        <xdr:cNvPr id="197" name="人件費・物件費等の状況平均値テキスト"/>
        <xdr:cNvSpPr txBox="1"/>
      </xdr:nvSpPr>
      <xdr:spPr>
        <a:xfrm>
          <a:off x="503872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82</xdr:row>
      <xdr:rowOff>39089</xdr:rowOff>
    </xdr:from>
    <xdr:to>
      <xdr:col>23</xdr:col>
      <xdr:colOff>184150</xdr:colOff>
      <xdr:row>82</xdr:row>
      <xdr:rowOff>140689</xdr:rowOff>
    </xdr:to>
    <xdr:sp macro="" textlink="" fLocksText="0">
      <xdr:nvSpPr>
        <xdr:cNvPr id="198" name="フローチャート: 判断 197"/>
        <xdr:cNvSpPr/>
      </xdr:nvSpPr>
      <xdr:spPr>
        <a:xfrm>
          <a:off x="4905375" y="14097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82550</xdr:colOff>
      <xdr:row>82</xdr:row>
      <xdr:rowOff>82905</xdr:rowOff>
    </xdr:from>
    <xdr:to>
      <xdr:col>19</xdr:col>
      <xdr:colOff>133350</xdr:colOff>
      <xdr:row>82</xdr:row>
      <xdr:rowOff>97895</xdr:rowOff>
    </xdr:to>
    <xdr:sp macro="" textlink="">
      <xdr:nvSpPr>
        <xdr:cNvPr id="199" name="直線コネクタ 198"/>
        <xdr:cNvSpPr/>
      </xdr:nvSpPr>
      <xdr:spPr>
        <a:xfrm>
          <a:off x="3228975" y="14144625"/>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82550</xdr:colOff>
      <xdr:row>82</xdr:row>
      <xdr:rowOff>39971</xdr:rowOff>
    </xdr:from>
    <xdr:to>
      <xdr:col>19</xdr:col>
      <xdr:colOff>184150</xdr:colOff>
      <xdr:row>82</xdr:row>
      <xdr:rowOff>141571</xdr:rowOff>
    </xdr:to>
    <xdr:sp macro="" textlink="" fLocksText="0">
      <xdr:nvSpPr>
        <xdr:cNvPr id="200" name="フローチャート: 判断 199"/>
        <xdr:cNvSpPr/>
      </xdr:nvSpPr>
      <xdr:spPr>
        <a:xfrm>
          <a:off x="4067175" y="14097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80</xdr:row>
      <xdr:rowOff>152400</xdr:rowOff>
    </xdr:from>
    <xdr:to>
      <xdr:col>21</xdr:col>
      <xdr:colOff>66675</xdr:colOff>
      <xdr:row>82</xdr:row>
      <xdr:rowOff>66675</xdr:rowOff>
    </xdr:to>
    <xdr:sp macro="" textlink="">
      <xdr:nvSpPr>
        <xdr:cNvPr id="201" name="テキスト ボックス 200"/>
        <xdr:cNvSpPr txBox="1"/>
      </xdr:nvSpPr>
      <xdr:spPr>
        <a:xfrm>
          <a:off x="3733800" y="138684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31750</xdr:colOff>
      <xdr:row>82</xdr:row>
      <xdr:rowOff>74808</xdr:rowOff>
    </xdr:from>
    <xdr:to>
      <xdr:col>15</xdr:col>
      <xdr:colOff>82550</xdr:colOff>
      <xdr:row>82</xdr:row>
      <xdr:rowOff>82905</xdr:rowOff>
    </xdr:to>
    <xdr:sp macro="" textlink="">
      <xdr:nvSpPr>
        <xdr:cNvPr id="202" name="直線コネクタ 201"/>
        <xdr:cNvSpPr/>
      </xdr:nvSpPr>
      <xdr:spPr>
        <a:xfrm>
          <a:off x="2333625" y="14135100"/>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31750</xdr:colOff>
      <xdr:row>82</xdr:row>
      <xdr:rowOff>8840</xdr:rowOff>
    </xdr:from>
    <xdr:to>
      <xdr:col>15</xdr:col>
      <xdr:colOff>133350</xdr:colOff>
      <xdr:row>82</xdr:row>
      <xdr:rowOff>110440</xdr:rowOff>
    </xdr:to>
    <xdr:sp macro="" textlink="" fLocksText="0">
      <xdr:nvSpPr>
        <xdr:cNvPr id="203" name="フローチャート: 判断 202"/>
        <xdr:cNvSpPr/>
      </xdr:nvSpPr>
      <xdr:spPr>
        <a:xfrm>
          <a:off x="3171825" y="14068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80</xdr:row>
      <xdr:rowOff>123825</xdr:rowOff>
    </xdr:from>
    <xdr:to>
      <xdr:col>17</xdr:col>
      <xdr:colOff>38100</xdr:colOff>
      <xdr:row>82</xdr:row>
      <xdr:rowOff>38100</xdr:rowOff>
    </xdr:to>
    <xdr:sp macro="" textlink="">
      <xdr:nvSpPr>
        <xdr:cNvPr id="204" name="テキスト ボックス 203"/>
        <xdr:cNvSpPr txBox="1"/>
      </xdr:nvSpPr>
      <xdr:spPr>
        <a:xfrm>
          <a:off x="2838450" y="13839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190500</xdr:colOff>
      <xdr:row>82</xdr:row>
      <xdr:rowOff>72428</xdr:rowOff>
    </xdr:from>
    <xdr:to>
      <xdr:col>11</xdr:col>
      <xdr:colOff>31750</xdr:colOff>
      <xdr:row>82</xdr:row>
      <xdr:rowOff>74808</xdr:rowOff>
    </xdr:to>
    <xdr:sp macro="" textlink="">
      <xdr:nvSpPr>
        <xdr:cNvPr id="205" name="直線コネクタ 204"/>
        <xdr:cNvSpPr/>
      </xdr:nvSpPr>
      <xdr:spPr>
        <a:xfrm>
          <a:off x="1447800" y="141351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190500</xdr:colOff>
      <xdr:row>81</xdr:row>
      <xdr:rowOff>169126</xdr:rowOff>
    </xdr:from>
    <xdr:to>
      <xdr:col>11</xdr:col>
      <xdr:colOff>82550</xdr:colOff>
      <xdr:row>82</xdr:row>
      <xdr:rowOff>99276</xdr:rowOff>
    </xdr:to>
    <xdr:sp macro="" textlink="" fLocksText="0">
      <xdr:nvSpPr>
        <xdr:cNvPr id="206" name="フローチャート: 判断 205"/>
        <xdr:cNvSpPr/>
      </xdr:nvSpPr>
      <xdr:spPr>
        <a:xfrm>
          <a:off x="2286000" y="14058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80</xdr:row>
      <xdr:rowOff>104775</xdr:rowOff>
    </xdr:from>
    <xdr:to>
      <xdr:col>12</xdr:col>
      <xdr:colOff>200025</xdr:colOff>
      <xdr:row>82</xdr:row>
      <xdr:rowOff>19050</xdr:rowOff>
    </xdr:to>
    <xdr:sp macro="" textlink="">
      <xdr:nvSpPr>
        <xdr:cNvPr id="207" name="テキスト ボックス 206"/>
        <xdr:cNvSpPr txBox="1"/>
      </xdr:nvSpPr>
      <xdr:spPr>
        <a:xfrm>
          <a:off x="1952625" y="13820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81</xdr:row>
      <xdr:rowOff>116287</xdr:rowOff>
    </xdr:from>
    <xdr:to>
      <xdr:col>7</xdr:col>
      <xdr:colOff>31750</xdr:colOff>
      <xdr:row>82</xdr:row>
      <xdr:rowOff>46437</xdr:rowOff>
    </xdr:to>
    <xdr:sp macro="" textlink="" fLocksText="0">
      <xdr:nvSpPr>
        <xdr:cNvPr id="208" name="フローチャート: 判断 207"/>
        <xdr:cNvSpPr/>
      </xdr:nvSpPr>
      <xdr:spPr>
        <a:xfrm>
          <a:off x="1400175" y="140017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80</xdr:row>
      <xdr:rowOff>57150</xdr:rowOff>
    </xdr:from>
    <xdr:to>
      <xdr:col>8</xdr:col>
      <xdr:colOff>152400</xdr:colOff>
      <xdr:row>81</xdr:row>
      <xdr:rowOff>142875</xdr:rowOff>
    </xdr:to>
    <xdr:sp macro="" textlink="">
      <xdr:nvSpPr>
        <xdr:cNvPr id="209" name="テキスト ボックス 208"/>
        <xdr:cNvSpPr txBox="1"/>
      </xdr:nvSpPr>
      <xdr:spPr>
        <a:xfrm>
          <a:off x="1066800" y="13773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22</xdr:col>
      <xdr:colOff>123825</xdr:colOff>
      <xdr:row>92</xdr:row>
      <xdr:rowOff>38100</xdr:rowOff>
    </xdr:from>
    <xdr:to>
      <xdr:col>26</xdr:col>
      <xdr:colOff>47625</xdr:colOff>
      <xdr:row>93</xdr:row>
      <xdr:rowOff>123825</xdr:rowOff>
    </xdr:to>
    <xdr:sp macro="" textlink="">
      <xdr:nvSpPr>
        <xdr:cNvPr id="210" name="テキスト ボックス 209"/>
        <xdr:cNvSpPr txBox="1"/>
      </xdr:nvSpPr>
      <xdr:spPr>
        <a:xfrm>
          <a:off x="4733925"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123825</xdr:colOff>
      <xdr:row>92</xdr:row>
      <xdr:rowOff>38100</xdr:rowOff>
    </xdr:from>
    <xdr:to>
      <xdr:col>22</xdr:col>
      <xdr:colOff>47625</xdr:colOff>
      <xdr:row>93</xdr:row>
      <xdr:rowOff>123825</xdr:rowOff>
    </xdr:to>
    <xdr:sp macro="" textlink="">
      <xdr:nvSpPr>
        <xdr:cNvPr id="211" name="テキスト ボックス 210"/>
        <xdr:cNvSpPr txBox="1"/>
      </xdr:nvSpPr>
      <xdr:spPr>
        <a:xfrm>
          <a:off x="3895725"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92</xdr:row>
      <xdr:rowOff>38100</xdr:rowOff>
    </xdr:from>
    <xdr:to>
      <xdr:col>18</xdr:col>
      <xdr:colOff>0</xdr:colOff>
      <xdr:row>93</xdr:row>
      <xdr:rowOff>123825</xdr:rowOff>
    </xdr:to>
    <xdr:sp macro="" textlink="">
      <xdr:nvSpPr>
        <xdr:cNvPr id="212" name="テキスト ボックス 211"/>
        <xdr:cNvSpPr txBox="1"/>
      </xdr:nvSpPr>
      <xdr:spPr>
        <a:xfrm>
          <a:off x="3009900"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19050</xdr:colOff>
      <xdr:row>92</xdr:row>
      <xdr:rowOff>38100</xdr:rowOff>
    </xdr:from>
    <xdr:to>
      <xdr:col>13</xdr:col>
      <xdr:colOff>152400</xdr:colOff>
      <xdr:row>93</xdr:row>
      <xdr:rowOff>123825</xdr:rowOff>
    </xdr:to>
    <xdr:sp macro="" textlink="">
      <xdr:nvSpPr>
        <xdr:cNvPr id="213" name="テキスト ボックス 212"/>
        <xdr:cNvSpPr txBox="1"/>
      </xdr:nvSpPr>
      <xdr:spPr>
        <a:xfrm>
          <a:off x="2114550"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180975</xdr:colOff>
      <xdr:row>92</xdr:row>
      <xdr:rowOff>38100</xdr:rowOff>
    </xdr:from>
    <xdr:to>
      <xdr:col>9</xdr:col>
      <xdr:colOff>104775</xdr:colOff>
      <xdr:row>93</xdr:row>
      <xdr:rowOff>123825</xdr:rowOff>
    </xdr:to>
    <xdr:sp macro="" textlink="">
      <xdr:nvSpPr>
        <xdr:cNvPr id="214" name="テキスト ボックス 213"/>
        <xdr:cNvSpPr txBox="1"/>
      </xdr:nvSpPr>
      <xdr:spPr>
        <a:xfrm>
          <a:off x="1228725"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82550</xdr:colOff>
      <xdr:row>82</xdr:row>
      <xdr:rowOff>62099</xdr:rowOff>
    </xdr:from>
    <xdr:to>
      <xdr:col>23</xdr:col>
      <xdr:colOff>184150</xdr:colOff>
      <xdr:row>82</xdr:row>
      <xdr:rowOff>163699</xdr:rowOff>
    </xdr:to>
    <xdr:sp macro="" textlink="" fLocksText="0">
      <xdr:nvSpPr>
        <xdr:cNvPr id="215" name="楕円 214"/>
        <xdr:cNvSpPr/>
      </xdr:nvSpPr>
      <xdr:spPr>
        <a:xfrm>
          <a:off x="4905375" y="14125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9525</xdr:colOff>
      <xdr:row>82</xdr:row>
      <xdr:rowOff>38100</xdr:rowOff>
    </xdr:from>
    <xdr:to>
      <xdr:col>27</xdr:col>
      <xdr:colOff>142875</xdr:colOff>
      <xdr:row>83</xdr:row>
      <xdr:rowOff>123825</xdr:rowOff>
    </xdr:to>
    <xdr:sp macro="" textlink="">
      <xdr:nvSpPr>
        <xdr:cNvPr id="216" name="人件費・物件費等の状況該当値テキスト"/>
        <xdr:cNvSpPr txBox="1"/>
      </xdr:nvSpPr>
      <xdr:spPr>
        <a:xfrm>
          <a:off x="5038725" y="140970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160,236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82550</xdr:colOff>
      <xdr:row>82</xdr:row>
      <xdr:rowOff>47095</xdr:rowOff>
    </xdr:from>
    <xdr:to>
      <xdr:col>19</xdr:col>
      <xdr:colOff>184150</xdr:colOff>
      <xdr:row>82</xdr:row>
      <xdr:rowOff>148695</xdr:rowOff>
    </xdr:to>
    <xdr:sp macro="" textlink="" fLocksText="0">
      <xdr:nvSpPr>
        <xdr:cNvPr id="217" name="楕円 216"/>
        <xdr:cNvSpPr/>
      </xdr:nvSpPr>
      <xdr:spPr>
        <a:xfrm>
          <a:off x="4067175" y="14106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17</xdr:col>
      <xdr:colOff>171450</xdr:colOff>
      <xdr:row>82</xdr:row>
      <xdr:rowOff>133350</xdr:rowOff>
    </xdr:from>
    <xdr:to>
      <xdr:col>21</xdr:col>
      <xdr:colOff>66675</xdr:colOff>
      <xdr:row>84</xdr:row>
      <xdr:rowOff>47625</xdr:rowOff>
    </xdr:to>
    <xdr:sp macro="" textlink="">
      <xdr:nvSpPr>
        <xdr:cNvPr id="218" name="テキスト ボックス 217"/>
        <xdr:cNvSpPr txBox="1"/>
      </xdr:nvSpPr>
      <xdr:spPr>
        <a:xfrm>
          <a:off x="3733800" y="141922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157,127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31750</xdr:colOff>
      <xdr:row>82</xdr:row>
      <xdr:rowOff>32105</xdr:rowOff>
    </xdr:from>
    <xdr:to>
      <xdr:col>15</xdr:col>
      <xdr:colOff>133350</xdr:colOff>
      <xdr:row>82</xdr:row>
      <xdr:rowOff>133705</xdr:rowOff>
    </xdr:to>
    <xdr:sp macro="" textlink="" fLocksText="0">
      <xdr:nvSpPr>
        <xdr:cNvPr id="219" name="楕円 218"/>
        <xdr:cNvSpPr/>
      </xdr:nvSpPr>
      <xdr:spPr>
        <a:xfrm>
          <a:off x="3171825" y="14087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82</xdr:row>
      <xdr:rowOff>114300</xdr:rowOff>
    </xdr:from>
    <xdr:to>
      <xdr:col>17</xdr:col>
      <xdr:colOff>38100</xdr:colOff>
      <xdr:row>84</xdr:row>
      <xdr:rowOff>28575</xdr:rowOff>
    </xdr:to>
    <xdr:sp macro="" textlink="">
      <xdr:nvSpPr>
        <xdr:cNvPr id="220" name="テキスト ボックス 219"/>
        <xdr:cNvSpPr txBox="1"/>
      </xdr:nvSpPr>
      <xdr:spPr>
        <a:xfrm>
          <a:off x="2838450" y="14173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154,021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190500</xdr:colOff>
      <xdr:row>82</xdr:row>
      <xdr:rowOff>24008</xdr:rowOff>
    </xdr:from>
    <xdr:to>
      <xdr:col>11</xdr:col>
      <xdr:colOff>82550</xdr:colOff>
      <xdr:row>82</xdr:row>
      <xdr:rowOff>125608</xdr:rowOff>
    </xdr:to>
    <xdr:sp macro="" textlink="" fLocksText="0">
      <xdr:nvSpPr>
        <xdr:cNvPr id="221" name="楕円 220"/>
        <xdr:cNvSpPr/>
      </xdr:nvSpPr>
      <xdr:spPr>
        <a:xfrm>
          <a:off x="2286000" y="14087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82</xdr:row>
      <xdr:rowOff>114300</xdr:rowOff>
    </xdr:from>
    <xdr:to>
      <xdr:col>12</xdr:col>
      <xdr:colOff>200025</xdr:colOff>
      <xdr:row>84</xdr:row>
      <xdr:rowOff>28575</xdr:rowOff>
    </xdr:to>
    <xdr:sp macro="" textlink="">
      <xdr:nvSpPr>
        <xdr:cNvPr id="222" name="テキスト ボックス 221"/>
        <xdr:cNvSpPr txBox="1"/>
      </xdr:nvSpPr>
      <xdr:spPr>
        <a:xfrm>
          <a:off x="1952625" y="14173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152,343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139700</xdr:colOff>
      <xdr:row>82</xdr:row>
      <xdr:rowOff>21628</xdr:rowOff>
    </xdr:from>
    <xdr:to>
      <xdr:col>7</xdr:col>
      <xdr:colOff>31750</xdr:colOff>
      <xdr:row>82</xdr:row>
      <xdr:rowOff>123228</xdr:rowOff>
    </xdr:to>
    <xdr:sp macro="" textlink="" fLocksText="0">
      <xdr:nvSpPr>
        <xdr:cNvPr id="223" name="楕円 222"/>
        <xdr:cNvSpPr/>
      </xdr:nvSpPr>
      <xdr:spPr>
        <a:xfrm>
          <a:off x="1400175" y="14077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xdr:col>
      <xdr:colOff>19050</xdr:colOff>
      <xdr:row>82</xdr:row>
      <xdr:rowOff>104775</xdr:rowOff>
    </xdr:from>
    <xdr:to>
      <xdr:col>8</xdr:col>
      <xdr:colOff>152400</xdr:colOff>
      <xdr:row>84</xdr:row>
      <xdr:rowOff>19050</xdr:rowOff>
    </xdr:to>
    <xdr:sp macro="" textlink="">
      <xdr:nvSpPr>
        <xdr:cNvPr id="224" name="テキスト ボックス 223"/>
        <xdr:cNvSpPr txBox="1"/>
      </xdr:nvSpPr>
      <xdr:spPr>
        <a:xfrm>
          <a:off x="1066800" y="14163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151,850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73</xdr:row>
      <xdr:rowOff>120650</xdr:rowOff>
    </xdr:from>
    <xdr:to>
      <xdr:col>85</xdr:col>
      <xdr:colOff>95250</xdr:colOff>
      <xdr:row>75</xdr:row>
      <xdr:rowOff>95250</xdr:rowOff>
    </xdr:to>
    <xdr:sp macro="" textlink="" fLocksText="0">
      <xdr:nvSpPr>
        <xdr:cNvPr id="225" name="正方形/長方形 224"/>
        <xdr:cNvSpPr/>
      </xdr:nvSpPr>
      <xdr:spPr>
        <a:xfrm>
          <a:off x="12830175" y="1263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twoCellAnchor editAs="oneCell">
    <xdr:from>
      <xdr:col>65</xdr:col>
      <xdr:colOff>28575</xdr:colOff>
      <xdr:row>75</xdr:row>
      <xdr:rowOff>142875</xdr:rowOff>
    </xdr:from>
    <xdr:to>
      <xdr:col>73</xdr:col>
      <xdr:colOff>9525</xdr:colOff>
      <xdr:row>77</xdr:row>
      <xdr:rowOff>104775</xdr:rowOff>
    </xdr:to>
    <xdr:sp macro="" textlink="">
      <xdr:nvSpPr>
        <xdr:cNvPr id="226" name="テキスト ボックス 225"/>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twoCellAnchor>
  <xdr:twoCellAnchor editAs="oneCell">
    <xdr:from>
      <xdr:col>73</xdr:col>
      <xdr:colOff>133350</xdr:colOff>
      <xdr:row>75</xdr:row>
      <xdr:rowOff>114300</xdr:rowOff>
    </xdr:from>
    <xdr:to>
      <xdr:col>81</xdr:col>
      <xdr:colOff>104775</xdr:colOff>
      <xdr:row>77</xdr:row>
      <xdr:rowOff>133350</xdr:rowOff>
    </xdr:to>
    <xdr:sp macro="" textlink="">
      <xdr:nvSpPr>
        <xdr:cNvPr id="227" name="テキスト ボックス 226"/>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[97.3]</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85</xdr:col>
      <xdr:colOff>158750</xdr:colOff>
      <xdr:row>75</xdr:row>
      <xdr:rowOff>31750</xdr:rowOff>
    </xdr:from>
    <xdr:to>
      <xdr:col>93</xdr:col>
      <xdr:colOff>6350</xdr:colOff>
      <xdr:row>76</xdr:row>
      <xdr:rowOff>114300</xdr:rowOff>
    </xdr:to>
    <xdr:sp macro="" textlink="" fLocksText="0">
      <xdr:nvSpPr>
        <xdr:cNvPr id="228" name="正方形/長方形 227"/>
        <xdr:cNvSpPr/>
      </xdr:nvSpPr>
      <xdr:spPr>
        <a:xfrm>
          <a:off x="17973675" y="1288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fLocksText="0">
      <xdr:nvSpPr>
        <xdr:cNvPr id="229" name="正方形/長方形 228"/>
        <xdr:cNvSpPr/>
      </xdr:nvSpPr>
      <xdr:spPr>
        <a:xfrm>
          <a:off x="17973675" y="1307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fLocksText="0">
      <xdr:nvSpPr>
        <xdr:cNvPr id="230" name="正方形/長方形 229"/>
        <xdr:cNvSpPr/>
      </xdr:nvSpPr>
      <xdr:spPr>
        <a:xfrm>
          <a:off x="19621500" y="1288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fLocksText="0">
      <xdr:nvSpPr>
        <xdr:cNvPr id="231" name="正方形/長方形 230"/>
        <xdr:cNvSpPr/>
      </xdr:nvSpPr>
      <xdr:spPr>
        <a:xfrm>
          <a:off x="19621500" y="1307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fLocksText="0">
      <xdr:nvSpPr>
        <xdr:cNvPr id="232" name="正方形/長方形 231"/>
        <xdr:cNvSpPr/>
      </xdr:nvSpPr>
      <xdr:spPr>
        <a:xfrm>
          <a:off x="21078825" y="1288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fLocksText="0">
      <xdr:nvSpPr>
        <xdr:cNvPr id="233" name="正方形/長方形 232"/>
        <xdr:cNvSpPr/>
      </xdr:nvSpPr>
      <xdr:spPr>
        <a:xfrm>
          <a:off x="21078825" y="1307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fLocksText="0">
      <xdr:nvSpPr>
        <xdr:cNvPr id="234" name="正方形/長方形 233"/>
        <xdr:cNvSpPr/>
      </xdr:nvSpPr>
      <xdr:spPr>
        <a:xfrm>
          <a:off x="12830175" y="1340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fLocksText="0">
      <xdr:nvSpPr>
        <xdr:cNvPr id="235" name="正方形/長方形 234"/>
        <xdr:cNvSpPr/>
      </xdr:nvSpPr>
      <xdr:spPr>
        <a:xfrm>
          <a:off x="18097500" y="1340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fLocksText="0">
      <xdr:nvSpPr>
        <xdr:cNvPr id="236" name="正方形/長方形 235"/>
        <xdr:cNvSpPr/>
      </xdr:nvSpPr>
      <xdr:spPr>
        <a:xfrm>
          <a:off x="18097500" y="1340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1325" y="13716000"/>
          <a:ext cx="5781675"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都表に準じた給料表を適用しており、行政改革の取り組みとして継続的に見直し・対策を講じている。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具体的には、給料４％削減（</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H19</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21</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）を実施し、さらに昇給抑制（</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H20</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21</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）を合わせて行った。また、地域手当についても</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24</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年度に見直し、削減を実施している。今後も、定員管理を含めさらに適正な人事管理に努めていく。</a:t>
          </a:r>
          <a:endParaRPr lang="en-US" altLang="ja-JP" sz="1100">
            <a:solidFill>
              <a:schemeClr val="tx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a:t>
          </a:r>
          <a:r>
            <a:rPr lang="ja-JP" altLang="ja-JP" sz="11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平成</a:t>
          </a:r>
          <a:r>
            <a:rPr lang="en-US" altLang="ja-JP" sz="11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29</a:t>
          </a:r>
          <a:r>
            <a:rPr lang="ja-JP" altLang="ja-JP" sz="1100" b="0" i="0" u="none" kern="0" spc="0" baseline="0">
              <a:ln>
                <a:noFill/>
              </a:ln>
              <a:solidFill>
                <a:srgbClr val="000000"/>
              </a:solidFill>
              <a:latin typeface="ＭＳ Ｐゴシック" panose="020B0600070205080204" pitchFamily="50" charset="-128"/>
              <a:ea typeface="ＭＳ Ｐゴシック" panose="020B0600070205080204" pitchFamily="50" charset="-128"/>
              <a:cs typeface="+mn-cs"/>
            </a:rPr>
            <a:t>年度数値については、前年度数値を引用している。</a:t>
          </a:r>
        </a:p>
        <a:p>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sp macro="" textlink="">
      <xdr:nvSpPr>
        <xdr:cNvPr id="238" name="直線コネクタ 237"/>
        <xdr:cNvSpPr/>
      </xdr:nvSpPr>
      <xdr:spPr>
        <a:xfrm>
          <a:off x="12830175" y="1581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91</xdr:row>
      <xdr:rowOff>66675</xdr:rowOff>
    </xdr:from>
    <xdr:to>
      <xdr:col>61</xdr:col>
      <xdr:colOff>38100</xdr:colOff>
      <xdr:row>92</xdr:row>
      <xdr:rowOff>152400</xdr:rowOff>
    </xdr:to>
    <xdr:sp macro="" textlink="">
      <xdr:nvSpPr>
        <xdr:cNvPr id="239" name="テキスト ボックス 238"/>
        <xdr:cNvSpPr txBox="1"/>
      </xdr:nvSpPr>
      <xdr:spPr>
        <a:xfrm>
          <a:off x="12058650" y="15668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90</xdr:row>
      <xdr:rowOff>36286</xdr:rowOff>
    </xdr:from>
    <xdr:to>
      <xdr:col>85</xdr:col>
      <xdr:colOff>95250</xdr:colOff>
      <xdr:row>90</xdr:row>
      <xdr:rowOff>36286</xdr:rowOff>
    </xdr:to>
    <xdr:sp macro="" textlink="">
      <xdr:nvSpPr>
        <xdr:cNvPr id="240" name="直線コネクタ 239"/>
        <xdr:cNvSpPr/>
      </xdr:nvSpPr>
      <xdr:spPr>
        <a:xfrm>
          <a:off x="12830175" y="1546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89</xdr:row>
      <xdr:rowOff>66675</xdr:rowOff>
    </xdr:from>
    <xdr:to>
      <xdr:col>61</xdr:col>
      <xdr:colOff>38100</xdr:colOff>
      <xdr:row>90</xdr:row>
      <xdr:rowOff>152400</xdr:rowOff>
    </xdr:to>
    <xdr:sp macro="" textlink="">
      <xdr:nvSpPr>
        <xdr:cNvPr id="241" name="テキスト ボックス 240"/>
        <xdr:cNvSpPr txBox="1"/>
      </xdr:nvSpPr>
      <xdr:spPr>
        <a:xfrm>
          <a:off x="12058650" y="15325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102.0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88</xdr:row>
      <xdr:rowOff>34471</xdr:rowOff>
    </xdr:from>
    <xdr:to>
      <xdr:col>85</xdr:col>
      <xdr:colOff>95250</xdr:colOff>
      <xdr:row>88</xdr:row>
      <xdr:rowOff>34471</xdr:rowOff>
    </xdr:to>
    <xdr:sp macro="" textlink="">
      <xdr:nvSpPr>
        <xdr:cNvPr id="242" name="直線コネクタ 241"/>
        <xdr:cNvSpPr/>
      </xdr:nvSpPr>
      <xdr:spPr>
        <a:xfrm>
          <a:off x="12830175" y="1512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87</xdr:row>
      <xdr:rowOff>66675</xdr:rowOff>
    </xdr:from>
    <xdr:to>
      <xdr:col>61</xdr:col>
      <xdr:colOff>38100</xdr:colOff>
      <xdr:row>88</xdr:row>
      <xdr:rowOff>152400</xdr:rowOff>
    </xdr:to>
    <xdr:sp macro="" textlink="">
      <xdr:nvSpPr>
        <xdr:cNvPr id="243" name="テキスト ボックス 242"/>
        <xdr:cNvSpPr txBox="1"/>
      </xdr:nvSpPr>
      <xdr:spPr>
        <a:xfrm>
          <a:off x="12058650" y="14982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99.0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86</xdr:row>
      <xdr:rowOff>32657</xdr:rowOff>
    </xdr:from>
    <xdr:to>
      <xdr:col>85</xdr:col>
      <xdr:colOff>95250</xdr:colOff>
      <xdr:row>86</xdr:row>
      <xdr:rowOff>32657</xdr:rowOff>
    </xdr:to>
    <xdr:sp macro="" textlink="">
      <xdr:nvSpPr>
        <xdr:cNvPr id="244" name="直線コネクタ 243"/>
        <xdr:cNvSpPr/>
      </xdr:nvSpPr>
      <xdr:spPr>
        <a:xfrm>
          <a:off x="12830175" y="1477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85</xdr:row>
      <xdr:rowOff>57150</xdr:rowOff>
    </xdr:from>
    <xdr:to>
      <xdr:col>61</xdr:col>
      <xdr:colOff>38100</xdr:colOff>
      <xdr:row>86</xdr:row>
      <xdr:rowOff>142875</xdr:rowOff>
    </xdr:to>
    <xdr:sp macro="" textlink="">
      <xdr:nvSpPr>
        <xdr:cNvPr id="245" name="テキスト ボックス 244"/>
        <xdr:cNvSpPr txBox="1"/>
      </xdr:nvSpPr>
      <xdr:spPr>
        <a:xfrm>
          <a:off x="12058650" y="14630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96.0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84</xdr:row>
      <xdr:rowOff>30843</xdr:rowOff>
    </xdr:from>
    <xdr:to>
      <xdr:col>85</xdr:col>
      <xdr:colOff>95250</xdr:colOff>
      <xdr:row>84</xdr:row>
      <xdr:rowOff>30843</xdr:rowOff>
    </xdr:to>
    <xdr:sp macro="" textlink="">
      <xdr:nvSpPr>
        <xdr:cNvPr id="246" name="直線コネクタ 245"/>
        <xdr:cNvSpPr/>
      </xdr:nvSpPr>
      <xdr:spPr>
        <a:xfrm>
          <a:off x="12830175" y="1443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83</xdr:row>
      <xdr:rowOff>57150</xdr:rowOff>
    </xdr:from>
    <xdr:to>
      <xdr:col>61</xdr:col>
      <xdr:colOff>38100</xdr:colOff>
      <xdr:row>84</xdr:row>
      <xdr:rowOff>142875</xdr:rowOff>
    </xdr:to>
    <xdr:sp macro="" textlink="">
      <xdr:nvSpPr>
        <xdr:cNvPr id="247" name="テキスト ボックス 246"/>
        <xdr:cNvSpPr txBox="1"/>
      </xdr:nvSpPr>
      <xdr:spPr>
        <a:xfrm>
          <a:off x="12058650" y="14287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93.0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82</xdr:row>
      <xdr:rowOff>29029</xdr:rowOff>
    </xdr:from>
    <xdr:to>
      <xdr:col>85</xdr:col>
      <xdr:colOff>95250</xdr:colOff>
      <xdr:row>82</xdr:row>
      <xdr:rowOff>29029</xdr:rowOff>
    </xdr:to>
    <xdr:sp macro="" textlink="">
      <xdr:nvSpPr>
        <xdr:cNvPr id="248" name="直線コネクタ 247"/>
        <xdr:cNvSpPr/>
      </xdr:nvSpPr>
      <xdr:spPr>
        <a:xfrm>
          <a:off x="12830175" y="1408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81</xdr:row>
      <xdr:rowOff>57150</xdr:rowOff>
    </xdr:from>
    <xdr:to>
      <xdr:col>61</xdr:col>
      <xdr:colOff>38100</xdr:colOff>
      <xdr:row>82</xdr:row>
      <xdr:rowOff>142875</xdr:rowOff>
    </xdr:to>
    <xdr:sp macro="" textlink="">
      <xdr:nvSpPr>
        <xdr:cNvPr id="249" name="テキスト ボックス 248"/>
        <xdr:cNvSpPr txBox="1"/>
      </xdr:nvSpPr>
      <xdr:spPr>
        <a:xfrm>
          <a:off x="12058650" y="13944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80</xdr:row>
      <xdr:rowOff>27214</xdr:rowOff>
    </xdr:from>
    <xdr:to>
      <xdr:col>85</xdr:col>
      <xdr:colOff>95250</xdr:colOff>
      <xdr:row>80</xdr:row>
      <xdr:rowOff>27214</xdr:rowOff>
    </xdr:to>
    <xdr:sp macro="" textlink="">
      <xdr:nvSpPr>
        <xdr:cNvPr id="250" name="直線コネクタ 249"/>
        <xdr:cNvSpPr/>
      </xdr:nvSpPr>
      <xdr:spPr>
        <a:xfrm>
          <a:off x="12830175" y="1374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79</xdr:row>
      <xdr:rowOff>57150</xdr:rowOff>
    </xdr:from>
    <xdr:to>
      <xdr:col>61</xdr:col>
      <xdr:colOff>38100</xdr:colOff>
      <xdr:row>80</xdr:row>
      <xdr:rowOff>142875</xdr:rowOff>
    </xdr:to>
    <xdr:sp macro="" textlink="">
      <xdr:nvSpPr>
        <xdr:cNvPr id="251" name="テキスト ボックス 250"/>
        <xdr:cNvSpPr txBox="1"/>
      </xdr:nvSpPr>
      <xdr:spPr>
        <a:xfrm>
          <a:off x="12058650" y="13601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87.0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78</xdr:row>
      <xdr:rowOff>25400</xdr:rowOff>
    </xdr:to>
    <xdr:sp macro="" textlink="">
      <xdr:nvSpPr>
        <xdr:cNvPr id="252" name="直線コネクタ 251"/>
        <xdr:cNvSpPr/>
      </xdr:nvSpPr>
      <xdr:spPr>
        <a:xfrm>
          <a:off x="12830175" y="1340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77</xdr:row>
      <xdr:rowOff>57150</xdr:rowOff>
    </xdr:from>
    <xdr:to>
      <xdr:col>61</xdr:col>
      <xdr:colOff>38100</xdr:colOff>
      <xdr:row>78</xdr:row>
      <xdr:rowOff>142875</xdr:rowOff>
    </xdr:to>
    <xdr:sp macro="" textlink="">
      <xdr:nvSpPr>
        <xdr:cNvPr id="253" name="テキスト ボックス 252"/>
        <xdr:cNvSpPr txBox="1"/>
      </xdr:nvSpPr>
      <xdr:spPr>
        <a:xfrm>
          <a:off x="12058650" y="13258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84.0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fLocksText="0">
      <xdr:nvSpPr>
        <xdr:cNvPr id="254" name="給与水準   （国との比較）グラフ枠"/>
        <xdr:cNvSpPr/>
      </xdr:nvSpPr>
      <xdr:spPr>
        <a:xfrm>
          <a:off x="12830175" y="1340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sp macro="" textlink="">
      <xdr:nvSpPr>
        <xdr:cNvPr id="255" name="直線コネクタ 254"/>
        <xdr:cNvSpPr/>
      </xdr:nvSpPr>
      <xdr:spPr>
        <a:xfrm flipV="1">
          <a:off x="17021175" y="13820775"/>
          <a:ext cx="0" cy="1714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90</xdr:row>
      <xdr:rowOff>76200</xdr:rowOff>
    </xdr:from>
    <xdr:to>
      <xdr:col>85</xdr:col>
      <xdr:colOff>57150</xdr:colOff>
      <xdr:row>91</xdr:row>
      <xdr:rowOff>161925</xdr:rowOff>
    </xdr:to>
    <xdr:sp macro="" textlink="">
      <xdr:nvSpPr>
        <xdr:cNvPr id="256" name="給与水準   （国との比較）最小値テキスト"/>
        <xdr:cNvSpPr txBox="1"/>
      </xdr:nvSpPr>
      <xdr:spPr>
        <a:xfrm>
          <a:off x="17106900" y="15506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102.6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90</xdr:row>
      <xdr:rowOff>105229</xdr:rowOff>
    </xdr:from>
    <xdr:to>
      <xdr:col>81</xdr:col>
      <xdr:colOff>133350</xdr:colOff>
      <xdr:row>90</xdr:row>
      <xdr:rowOff>105229</xdr:rowOff>
    </xdr:to>
    <xdr:sp macro="" textlink="">
      <xdr:nvSpPr>
        <xdr:cNvPr id="257" name="直線コネクタ 256"/>
        <xdr:cNvSpPr/>
      </xdr:nvSpPr>
      <xdr:spPr>
        <a:xfrm>
          <a:off x="16925925" y="155352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79</xdr:row>
      <xdr:rowOff>19050</xdr:rowOff>
    </xdr:from>
    <xdr:to>
      <xdr:col>85</xdr:col>
      <xdr:colOff>57150</xdr:colOff>
      <xdr:row>80</xdr:row>
      <xdr:rowOff>104775</xdr:rowOff>
    </xdr:to>
    <xdr:sp macro="" textlink="">
      <xdr:nvSpPr>
        <xdr:cNvPr id="258" name="給与水準   （国との比較）最大値テキスト"/>
        <xdr:cNvSpPr txBox="1"/>
      </xdr:nvSpPr>
      <xdr:spPr>
        <a:xfrm>
          <a:off x="17106900" y="13563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87.7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80</xdr:row>
      <xdr:rowOff>107648</xdr:rowOff>
    </xdr:from>
    <xdr:to>
      <xdr:col>81</xdr:col>
      <xdr:colOff>133350</xdr:colOff>
      <xdr:row>80</xdr:row>
      <xdr:rowOff>107648</xdr:rowOff>
    </xdr:to>
    <xdr:sp macro="" textlink="">
      <xdr:nvSpPr>
        <xdr:cNvPr id="259" name="直線コネクタ 258"/>
        <xdr:cNvSpPr/>
      </xdr:nvSpPr>
      <xdr:spPr>
        <a:xfrm>
          <a:off x="16925925" y="13820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87</xdr:row>
      <xdr:rowOff>10584</xdr:rowOff>
    </xdr:from>
    <xdr:to>
      <xdr:col>81</xdr:col>
      <xdr:colOff>44450</xdr:colOff>
      <xdr:row>87</xdr:row>
      <xdr:rowOff>10584</xdr:rowOff>
    </xdr:to>
    <xdr:sp macro="" textlink="">
      <xdr:nvSpPr>
        <xdr:cNvPr id="260" name="直線コネクタ 259"/>
        <xdr:cNvSpPr/>
      </xdr:nvSpPr>
      <xdr:spPr>
        <a:xfrm>
          <a:off x="16182975" y="14925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85</xdr:row>
      <xdr:rowOff>152400</xdr:rowOff>
    </xdr:from>
    <xdr:to>
      <xdr:col>85</xdr:col>
      <xdr:colOff>57150</xdr:colOff>
      <xdr:row>87</xdr:row>
      <xdr:rowOff>66675</xdr:rowOff>
    </xdr:to>
    <xdr:sp macro="" textlink="">
      <xdr:nvSpPr>
        <xdr:cNvPr id="261" name="給与水準   （国との比較）平均値テキスト"/>
        <xdr:cNvSpPr txBox="1"/>
      </xdr:nvSpPr>
      <xdr:spPr>
        <a:xfrm>
          <a:off x="17106900" y="1472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97.3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86</xdr:row>
      <xdr:rowOff>131234</xdr:rowOff>
    </xdr:from>
    <xdr:to>
      <xdr:col>81</xdr:col>
      <xdr:colOff>95250</xdr:colOff>
      <xdr:row>87</xdr:row>
      <xdr:rowOff>61384</xdr:rowOff>
    </xdr:to>
    <xdr:sp macro="" textlink="" fLocksText="0">
      <xdr:nvSpPr>
        <xdr:cNvPr id="262" name="フローチャート: 判断 261"/>
        <xdr:cNvSpPr/>
      </xdr:nvSpPr>
      <xdr:spPr>
        <a:xfrm>
          <a:off x="16964025" y="148780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86</xdr:row>
      <xdr:rowOff>147562</xdr:rowOff>
    </xdr:from>
    <xdr:to>
      <xdr:col>77</xdr:col>
      <xdr:colOff>44450</xdr:colOff>
      <xdr:row>87</xdr:row>
      <xdr:rowOff>10584</xdr:rowOff>
    </xdr:to>
    <xdr:sp macro="" textlink="">
      <xdr:nvSpPr>
        <xdr:cNvPr id="263" name="直線コネクタ 262"/>
        <xdr:cNvSpPr/>
      </xdr:nvSpPr>
      <xdr:spPr>
        <a:xfrm>
          <a:off x="15287625" y="1488757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86</xdr:row>
      <xdr:rowOff>119743</xdr:rowOff>
    </xdr:from>
    <xdr:to>
      <xdr:col>77</xdr:col>
      <xdr:colOff>95250</xdr:colOff>
      <xdr:row>87</xdr:row>
      <xdr:rowOff>49893</xdr:rowOff>
    </xdr:to>
    <xdr:sp macro="" textlink="" fLocksText="0">
      <xdr:nvSpPr>
        <xdr:cNvPr id="264" name="フローチャート: 判断 263"/>
        <xdr:cNvSpPr/>
      </xdr:nvSpPr>
      <xdr:spPr>
        <a:xfrm>
          <a:off x="16125825" y="14868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85</xdr:row>
      <xdr:rowOff>57150</xdr:rowOff>
    </xdr:from>
    <xdr:to>
      <xdr:col>78</xdr:col>
      <xdr:colOff>180975</xdr:colOff>
      <xdr:row>86</xdr:row>
      <xdr:rowOff>142875</xdr:rowOff>
    </xdr:to>
    <xdr:sp macro="" textlink="">
      <xdr:nvSpPr>
        <xdr:cNvPr id="265" name="テキスト ボックス 264"/>
        <xdr:cNvSpPr txBox="1"/>
      </xdr:nvSpPr>
      <xdr:spPr>
        <a:xfrm>
          <a:off x="15792450" y="146304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152400</xdr:colOff>
      <xdr:row>86</xdr:row>
      <xdr:rowOff>90109</xdr:rowOff>
    </xdr:from>
    <xdr:to>
      <xdr:col>72</xdr:col>
      <xdr:colOff>203200</xdr:colOff>
      <xdr:row>86</xdr:row>
      <xdr:rowOff>147562</xdr:rowOff>
    </xdr:to>
    <xdr:sp macro="" textlink="">
      <xdr:nvSpPr>
        <xdr:cNvPr id="266" name="直線コネクタ 265"/>
        <xdr:cNvSpPr/>
      </xdr:nvSpPr>
      <xdr:spPr>
        <a:xfrm>
          <a:off x="14401800" y="1483042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86</xdr:row>
      <xdr:rowOff>142723</xdr:rowOff>
    </xdr:from>
    <xdr:to>
      <xdr:col>73</xdr:col>
      <xdr:colOff>44450</xdr:colOff>
      <xdr:row>87</xdr:row>
      <xdr:rowOff>72873</xdr:rowOff>
    </xdr:to>
    <xdr:sp macro="" textlink="" fLocksText="0">
      <xdr:nvSpPr>
        <xdr:cNvPr id="267" name="フローチャート: 判断 266"/>
        <xdr:cNvSpPr/>
      </xdr:nvSpPr>
      <xdr:spPr>
        <a:xfrm>
          <a:off x="15240000" y="14887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87</xdr:row>
      <xdr:rowOff>57150</xdr:rowOff>
    </xdr:from>
    <xdr:to>
      <xdr:col>74</xdr:col>
      <xdr:colOff>161925</xdr:colOff>
      <xdr:row>88</xdr:row>
      <xdr:rowOff>142875</xdr:rowOff>
    </xdr:to>
    <xdr:sp macro="" textlink="">
      <xdr:nvSpPr>
        <xdr:cNvPr id="268" name="テキスト ボックス 267"/>
        <xdr:cNvSpPr txBox="1"/>
      </xdr:nvSpPr>
      <xdr:spPr>
        <a:xfrm>
          <a:off x="14906625" y="149733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101600</xdr:colOff>
      <xdr:row>86</xdr:row>
      <xdr:rowOff>90109</xdr:rowOff>
    </xdr:from>
    <xdr:to>
      <xdr:col>68</xdr:col>
      <xdr:colOff>152400</xdr:colOff>
      <xdr:row>87</xdr:row>
      <xdr:rowOff>33564</xdr:rowOff>
    </xdr:to>
    <xdr:sp macro="" textlink="">
      <xdr:nvSpPr>
        <xdr:cNvPr id="269" name="直線コネクタ 268"/>
        <xdr:cNvSpPr/>
      </xdr:nvSpPr>
      <xdr:spPr>
        <a:xfrm flipV="1">
          <a:off x="13515975" y="14830425"/>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86</xdr:row>
      <xdr:rowOff>62291</xdr:rowOff>
    </xdr:from>
    <xdr:to>
      <xdr:col>68</xdr:col>
      <xdr:colOff>203200</xdr:colOff>
      <xdr:row>86</xdr:row>
      <xdr:rowOff>163891</xdr:rowOff>
    </xdr:to>
    <xdr:sp macro="" textlink="" fLocksText="0">
      <xdr:nvSpPr>
        <xdr:cNvPr id="270" name="フローチャート: 判断 269"/>
        <xdr:cNvSpPr/>
      </xdr:nvSpPr>
      <xdr:spPr>
        <a:xfrm>
          <a:off x="14354175" y="14811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86</xdr:row>
      <xdr:rowOff>152400</xdr:rowOff>
    </xdr:from>
    <xdr:to>
      <xdr:col>70</xdr:col>
      <xdr:colOff>114300</xdr:colOff>
      <xdr:row>88</xdr:row>
      <xdr:rowOff>66675</xdr:rowOff>
    </xdr:to>
    <xdr:sp macro="" textlink="">
      <xdr:nvSpPr>
        <xdr:cNvPr id="271" name="テキスト ボックス 270"/>
        <xdr:cNvSpPr txBox="1"/>
      </xdr:nvSpPr>
      <xdr:spPr>
        <a:xfrm>
          <a:off x="14020800" y="14897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86</xdr:row>
      <xdr:rowOff>16329</xdr:rowOff>
    </xdr:from>
    <xdr:to>
      <xdr:col>64</xdr:col>
      <xdr:colOff>152400</xdr:colOff>
      <xdr:row>86</xdr:row>
      <xdr:rowOff>117929</xdr:rowOff>
    </xdr:to>
    <xdr:sp macro="" textlink="" fLocksText="0">
      <xdr:nvSpPr>
        <xdr:cNvPr id="272" name="フローチャート: 判断 271"/>
        <xdr:cNvSpPr/>
      </xdr:nvSpPr>
      <xdr:spPr>
        <a:xfrm>
          <a:off x="13458825" y="14763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84</xdr:row>
      <xdr:rowOff>123825</xdr:rowOff>
    </xdr:from>
    <xdr:to>
      <xdr:col>66</xdr:col>
      <xdr:colOff>57150</xdr:colOff>
      <xdr:row>86</xdr:row>
      <xdr:rowOff>38100</xdr:rowOff>
    </xdr:to>
    <xdr:sp macro="" textlink="">
      <xdr:nvSpPr>
        <xdr:cNvPr id="273" name="テキスト ボックス 272"/>
        <xdr:cNvSpPr txBox="1"/>
      </xdr:nvSpPr>
      <xdr:spPr>
        <a:xfrm>
          <a:off x="13125450" y="14525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38100</xdr:colOff>
      <xdr:row>92</xdr:row>
      <xdr:rowOff>38100</xdr:rowOff>
    </xdr:from>
    <xdr:to>
      <xdr:col>83</xdr:col>
      <xdr:colOff>171450</xdr:colOff>
      <xdr:row>93</xdr:row>
      <xdr:rowOff>123825</xdr:rowOff>
    </xdr:to>
    <xdr:sp macro="" textlink="">
      <xdr:nvSpPr>
        <xdr:cNvPr id="274" name="テキスト ボックス 273"/>
        <xdr:cNvSpPr txBox="1"/>
      </xdr:nvSpPr>
      <xdr:spPr>
        <a:xfrm>
          <a:off x="16802100"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76</xdr:col>
      <xdr:colOff>38100</xdr:colOff>
      <xdr:row>92</xdr:row>
      <xdr:rowOff>38100</xdr:rowOff>
    </xdr:from>
    <xdr:to>
      <xdr:col>79</xdr:col>
      <xdr:colOff>171450</xdr:colOff>
      <xdr:row>93</xdr:row>
      <xdr:rowOff>123825</xdr:rowOff>
    </xdr:to>
    <xdr:sp macro="" textlink="">
      <xdr:nvSpPr>
        <xdr:cNvPr id="275" name="テキスト ボックス 274"/>
        <xdr:cNvSpPr txBox="1"/>
      </xdr:nvSpPr>
      <xdr:spPr>
        <a:xfrm>
          <a:off x="15963900"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71</xdr:col>
      <xdr:colOff>190500</xdr:colOff>
      <xdr:row>92</xdr:row>
      <xdr:rowOff>38100</xdr:rowOff>
    </xdr:from>
    <xdr:to>
      <xdr:col>75</xdr:col>
      <xdr:colOff>114300</xdr:colOff>
      <xdr:row>93</xdr:row>
      <xdr:rowOff>123825</xdr:rowOff>
    </xdr:to>
    <xdr:sp macro="" textlink="">
      <xdr:nvSpPr>
        <xdr:cNvPr id="276" name="テキスト ボックス 275"/>
        <xdr:cNvSpPr txBox="1"/>
      </xdr:nvSpPr>
      <xdr:spPr>
        <a:xfrm>
          <a:off x="15068550"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67</xdr:col>
      <xdr:colOff>142875</xdr:colOff>
      <xdr:row>92</xdr:row>
      <xdr:rowOff>38100</xdr:rowOff>
    </xdr:from>
    <xdr:to>
      <xdr:col>71</xdr:col>
      <xdr:colOff>66675</xdr:colOff>
      <xdr:row>93</xdr:row>
      <xdr:rowOff>123825</xdr:rowOff>
    </xdr:to>
    <xdr:sp macro="" textlink="">
      <xdr:nvSpPr>
        <xdr:cNvPr id="277" name="テキスト ボックス 276"/>
        <xdr:cNvSpPr txBox="1"/>
      </xdr:nvSpPr>
      <xdr:spPr>
        <a:xfrm>
          <a:off x="14182725"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95250</xdr:colOff>
      <xdr:row>92</xdr:row>
      <xdr:rowOff>38100</xdr:rowOff>
    </xdr:from>
    <xdr:to>
      <xdr:col>67</xdr:col>
      <xdr:colOff>19050</xdr:colOff>
      <xdr:row>93</xdr:row>
      <xdr:rowOff>123825</xdr:rowOff>
    </xdr:to>
    <xdr:sp macro="" textlink="">
      <xdr:nvSpPr>
        <xdr:cNvPr id="278" name="テキスト ボックス 277"/>
        <xdr:cNvSpPr txBox="1"/>
      </xdr:nvSpPr>
      <xdr:spPr>
        <a:xfrm>
          <a:off x="13296900" y="1581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86</xdr:row>
      <xdr:rowOff>131234</xdr:rowOff>
    </xdr:from>
    <xdr:to>
      <xdr:col>81</xdr:col>
      <xdr:colOff>95250</xdr:colOff>
      <xdr:row>87</xdr:row>
      <xdr:rowOff>61384</xdr:rowOff>
    </xdr:to>
    <xdr:sp macro="" textlink="" fLocksText="0">
      <xdr:nvSpPr>
        <xdr:cNvPr id="279" name="楕円 278"/>
        <xdr:cNvSpPr/>
      </xdr:nvSpPr>
      <xdr:spPr>
        <a:xfrm>
          <a:off x="16964025" y="14878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81</xdr:col>
      <xdr:colOff>133350</xdr:colOff>
      <xdr:row>86</xdr:row>
      <xdr:rowOff>104775</xdr:rowOff>
    </xdr:from>
    <xdr:to>
      <xdr:col>85</xdr:col>
      <xdr:colOff>57150</xdr:colOff>
      <xdr:row>88</xdr:row>
      <xdr:rowOff>19050</xdr:rowOff>
    </xdr:to>
    <xdr:sp macro="" textlink="">
      <xdr:nvSpPr>
        <xdr:cNvPr id="280" name="給与水準   （国との比較）該当値テキスト"/>
        <xdr:cNvSpPr txBox="1"/>
      </xdr:nvSpPr>
      <xdr:spPr>
        <a:xfrm>
          <a:off x="17106900" y="14849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203200</xdr:colOff>
      <xdr:row>86</xdr:row>
      <xdr:rowOff>131234</xdr:rowOff>
    </xdr:from>
    <xdr:to>
      <xdr:col>77</xdr:col>
      <xdr:colOff>95250</xdr:colOff>
      <xdr:row>87</xdr:row>
      <xdr:rowOff>61384</xdr:rowOff>
    </xdr:to>
    <xdr:sp macro="" textlink="" fLocksText="0">
      <xdr:nvSpPr>
        <xdr:cNvPr id="281" name="楕円 280"/>
        <xdr:cNvSpPr/>
      </xdr:nvSpPr>
      <xdr:spPr>
        <a:xfrm>
          <a:off x="16125825" y="14878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87</xdr:row>
      <xdr:rowOff>47625</xdr:rowOff>
    </xdr:from>
    <xdr:to>
      <xdr:col>78</xdr:col>
      <xdr:colOff>180975</xdr:colOff>
      <xdr:row>88</xdr:row>
      <xdr:rowOff>133350</xdr:rowOff>
    </xdr:to>
    <xdr:sp macro="" textlink="">
      <xdr:nvSpPr>
        <xdr:cNvPr id="282" name="テキスト ボックス 281"/>
        <xdr:cNvSpPr txBox="1"/>
      </xdr:nvSpPr>
      <xdr:spPr>
        <a:xfrm>
          <a:off x="15792450" y="149637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86</xdr:row>
      <xdr:rowOff>96762</xdr:rowOff>
    </xdr:from>
    <xdr:to>
      <xdr:col>73</xdr:col>
      <xdr:colOff>44450</xdr:colOff>
      <xdr:row>87</xdr:row>
      <xdr:rowOff>26912</xdr:rowOff>
    </xdr:to>
    <xdr:sp macro="" textlink="" fLocksText="0">
      <xdr:nvSpPr>
        <xdr:cNvPr id="283" name="楕円 282"/>
        <xdr:cNvSpPr/>
      </xdr:nvSpPr>
      <xdr:spPr>
        <a:xfrm>
          <a:off x="15240000" y="14839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85</xdr:row>
      <xdr:rowOff>38100</xdr:rowOff>
    </xdr:from>
    <xdr:to>
      <xdr:col>74</xdr:col>
      <xdr:colOff>161925</xdr:colOff>
      <xdr:row>86</xdr:row>
      <xdr:rowOff>123825</xdr:rowOff>
    </xdr:to>
    <xdr:sp macro="" textlink="">
      <xdr:nvSpPr>
        <xdr:cNvPr id="284" name="テキスト ボックス 283"/>
        <xdr:cNvSpPr txBox="1"/>
      </xdr:nvSpPr>
      <xdr:spPr>
        <a:xfrm>
          <a:off x="14906625" y="146113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86</xdr:row>
      <xdr:rowOff>39309</xdr:rowOff>
    </xdr:from>
    <xdr:to>
      <xdr:col>68</xdr:col>
      <xdr:colOff>203200</xdr:colOff>
      <xdr:row>86</xdr:row>
      <xdr:rowOff>140909</xdr:rowOff>
    </xdr:to>
    <xdr:sp macro="" textlink="" fLocksText="0">
      <xdr:nvSpPr>
        <xdr:cNvPr id="285" name="楕円 284"/>
        <xdr:cNvSpPr/>
      </xdr:nvSpPr>
      <xdr:spPr>
        <a:xfrm>
          <a:off x="14354175" y="147828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84</xdr:row>
      <xdr:rowOff>152400</xdr:rowOff>
    </xdr:from>
    <xdr:to>
      <xdr:col>70</xdr:col>
      <xdr:colOff>114300</xdr:colOff>
      <xdr:row>86</xdr:row>
      <xdr:rowOff>66675</xdr:rowOff>
    </xdr:to>
    <xdr:sp macro="" textlink="">
      <xdr:nvSpPr>
        <xdr:cNvPr id="286" name="テキスト ボックス 285"/>
        <xdr:cNvSpPr txBox="1"/>
      </xdr:nvSpPr>
      <xdr:spPr>
        <a:xfrm>
          <a:off x="14020800" y="14554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86</xdr:row>
      <xdr:rowOff>154214</xdr:rowOff>
    </xdr:from>
    <xdr:to>
      <xdr:col>64</xdr:col>
      <xdr:colOff>152400</xdr:colOff>
      <xdr:row>87</xdr:row>
      <xdr:rowOff>84364</xdr:rowOff>
    </xdr:to>
    <xdr:sp macro="" textlink="" fLocksText="0">
      <xdr:nvSpPr>
        <xdr:cNvPr id="287" name="楕円 286"/>
        <xdr:cNvSpPr/>
      </xdr:nvSpPr>
      <xdr:spPr>
        <a:xfrm>
          <a:off x="13458825" y="14897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87</xdr:row>
      <xdr:rowOff>66675</xdr:rowOff>
    </xdr:from>
    <xdr:to>
      <xdr:col>66</xdr:col>
      <xdr:colOff>57150</xdr:colOff>
      <xdr:row>88</xdr:row>
      <xdr:rowOff>152400</xdr:rowOff>
    </xdr:to>
    <xdr:sp macro="" textlink="">
      <xdr:nvSpPr>
        <xdr:cNvPr id="288" name="テキスト ボックス 287"/>
        <xdr:cNvSpPr txBox="1"/>
      </xdr:nvSpPr>
      <xdr:spPr>
        <a:xfrm>
          <a:off x="13125450" y="14982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51</xdr:row>
      <xdr:rowOff>82550</xdr:rowOff>
    </xdr:from>
    <xdr:to>
      <xdr:col>85</xdr:col>
      <xdr:colOff>95250</xdr:colOff>
      <xdr:row>53</xdr:row>
      <xdr:rowOff>57150</xdr:rowOff>
    </xdr:to>
    <xdr:sp macro="" textlink="" fLocksText="0">
      <xdr:nvSpPr>
        <xdr:cNvPr id="289" name="正方形/長方形 288"/>
        <xdr:cNvSpPr/>
      </xdr:nvSpPr>
      <xdr:spPr>
        <a:xfrm>
          <a:off x="12830175" y="882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twoCellAnchor editAs="oneCell">
    <xdr:from>
      <xdr:col>64</xdr:col>
      <xdr:colOff>38100</xdr:colOff>
      <xdr:row>53</xdr:row>
      <xdr:rowOff>104775</xdr:rowOff>
    </xdr:from>
    <xdr:to>
      <xdr:col>73</xdr:col>
      <xdr:colOff>200025</xdr:colOff>
      <xdr:row>55</xdr:row>
      <xdr:rowOff>66675</xdr:rowOff>
    </xdr:to>
    <xdr:sp macro="" textlink="">
      <xdr:nvSpPr>
        <xdr:cNvPr id="290" name="テキスト ボックス 289"/>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twoCellAnchor>
  <xdr:twoCellAnchor editAs="oneCell">
    <xdr:from>
      <xdr:col>74</xdr:col>
      <xdr:colOff>114300</xdr:colOff>
      <xdr:row>53</xdr:row>
      <xdr:rowOff>76200</xdr:rowOff>
    </xdr:from>
    <xdr:to>
      <xdr:col>82</xdr:col>
      <xdr:colOff>85725</xdr:colOff>
      <xdr:row>55</xdr:row>
      <xdr:rowOff>95250</xdr:rowOff>
    </xdr:to>
    <xdr:sp macro="" textlink="">
      <xdr:nvSpPr>
        <xdr:cNvPr id="291" name="テキスト ボックス 290"/>
        <xdr:cNvSpPr txBox="1"/>
      </xdr:nvSpPr>
      <xdr:spPr>
        <a:xfrm>
          <a:off x="1562100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[8.43</a:t>
          </a:r>
          <a:r>
            <a:rPr lang="ja-JP" altLang="en-US" sz="1600" b="1">
              <a:solidFill>
                <a:srgbClr val="FF0000"/>
              </a:solidFill>
              <a:latin typeface="ＭＳ Ｐゴシック" panose="020B0600070205080204" pitchFamily="50" charset="-128"/>
              <a:ea typeface="ＭＳ Ｐゴシック" panose="020B0600070205080204" pitchFamily="50" charset="-128"/>
            </a:rPr>
            <a:t>人</a:t>
          </a:r>
          <a:r>
            <a:rPr lang="en-US" altLang="ja-JP" sz="1600" b="1">
              <a:solidFill>
                <a:srgbClr val="FF0000"/>
              </a:solidFill>
              <a:latin typeface="ＭＳ Ｐゴシック" panose="020B0600070205080204" pitchFamily="50" charset="-128"/>
              <a:ea typeface="ＭＳ Ｐゴシック" panose="020B0600070205080204" pitchFamily="50" charset="-128"/>
            </a:rPr>
            <a:t>]</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85</xdr:col>
      <xdr:colOff>158750</xdr:colOff>
      <xdr:row>52</xdr:row>
      <xdr:rowOff>165100</xdr:rowOff>
    </xdr:from>
    <xdr:to>
      <xdr:col>93</xdr:col>
      <xdr:colOff>6350</xdr:colOff>
      <xdr:row>54</xdr:row>
      <xdr:rowOff>76200</xdr:rowOff>
    </xdr:to>
    <xdr:sp macro="" textlink="" fLocksText="0">
      <xdr:nvSpPr>
        <xdr:cNvPr id="292" name="正方形/長方形 291"/>
        <xdr:cNvSpPr/>
      </xdr:nvSpPr>
      <xdr:spPr>
        <a:xfrm>
          <a:off x="17973675" y="907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fLocksText="0">
      <xdr:nvSpPr>
        <xdr:cNvPr id="293" name="正方形/長方形 292"/>
        <xdr:cNvSpPr/>
      </xdr:nvSpPr>
      <xdr:spPr>
        <a:xfrm>
          <a:off x="17973675" y="926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fLocksText="0">
      <xdr:nvSpPr>
        <xdr:cNvPr id="294" name="正方形/長方形 293"/>
        <xdr:cNvSpPr/>
      </xdr:nvSpPr>
      <xdr:spPr>
        <a:xfrm>
          <a:off x="19621500" y="907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fLocksText="0">
      <xdr:nvSpPr>
        <xdr:cNvPr id="295" name="正方形/長方形 294"/>
        <xdr:cNvSpPr/>
      </xdr:nvSpPr>
      <xdr:spPr>
        <a:xfrm>
          <a:off x="19621500" y="926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fLocksText="0">
      <xdr:nvSpPr>
        <xdr:cNvPr id="296" name="正方形/長方形 295"/>
        <xdr:cNvSpPr/>
      </xdr:nvSpPr>
      <xdr:spPr>
        <a:xfrm>
          <a:off x="21078825" y="907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fLocksText="0">
      <xdr:nvSpPr>
        <xdr:cNvPr id="297" name="正方形/長方形 296"/>
        <xdr:cNvSpPr/>
      </xdr:nvSpPr>
      <xdr:spPr>
        <a:xfrm>
          <a:off x="21078825" y="926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fLocksText="0">
      <xdr:nvSpPr>
        <xdr:cNvPr id="298" name="正方形/長方形 297"/>
        <xdr:cNvSpPr/>
      </xdr:nvSpPr>
      <xdr:spPr>
        <a:xfrm>
          <a:off x="12830175" y="959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fLocksText="0">
      <xdr:nvSpPr>
        <xdr:cNvPr id="299" name="正方形/長方形 298"/>
        <xdr:cNvSpPr/>
      </xdr:nvSpPr>
      <xdr:spPr>
        <a:xfrm>
          <a:off x="18097500" y="959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fLocksText="0">
      <xdr:nvSpPr>
        <xdr:cNvPr id="300" name="正方形/長方形 299"/>
        <xdr:cNvSpPr/>
      </xdr:nvSpPr>
      <xdr:spPr>
        <a:xfrm>
          <a:off x="18097500" y="959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1325" y="9906000"/>
          <a:ext cx="5781675"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行政需要の増加、積極的な政策展開に伴い平成当初から数年間で職員数は大幅に増加した。第３セクターへの派遣や退職不補充に取り組んだ結果、現在の比較において類似団体を下回る数値となっている。今後も最小限の退職補充（採用調整）により適切な定員管理計画の推進に努めていく。</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61</xdr:col>
      <xdr:colOff>0</xdr:colOff>
      <xdr:row>54</xdr:row>
      <xdr:rowOff>142875</xdr:rowOff>
    </xdr:from>
    <xdr:to>
      <xdr:col>62</xdr:col>
      <xdr:colOff>142875</xdr:colOff>
      <xdr:row>56</xdr:row>
      <xdr:rowOff>28575</xdr:rowOff>
    </xdr:to>
    <xdr:sp macro="" textlink="">
      <xdr:nvSpPr>
        <xdr:cNvPr id="302" name="テキスト ボックス 301"/>
        <xdr:cNvSpPr txBox="1"/>
      </xdr:nvSpPr>
      <xdr:spPr>
        <a:xfrm>
          <a:off x="12782550" y="94011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人</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70</xdr:row>
      <xdr:rowOff>0</xdr:rowOff>
    </xdr:from>
    <xdr:to>
      <xdr:col>85</xdr:col>
      <xdr:colOff>95250</xdr:colOff>
      <xdr:row>70</xdr:row>
      <xdr:rowOff>0</xdr:rowOff>
    </xdr:to>
    <xdr:sp macro="" textlink="">
      <xdr:nvSpPr>
        <xdr:cNvPr id="303" name="直線コネクタ 302"/>
        <xdr:cNvSpPr/>
      </xdr:nvSpPr>
      <xdr:spPr>
        <a:xfrm>
          <a:off x="12830175" y="1200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69</xdr:row>
      <xdr:rowOff>28575</xdr:rowOff>
    </xdr:from>
    <xdr:to>
      <xdr:col>61</xdr:col>
      <xdr:colOff>38100</xdr:colOff>
      <xdr:row>70</xdr:row>
      <xdr:rowOff>114300</xdr:rowOff>
    </xdr:to>
    <xdr:sp macro="" textlink="">
      <xdr:nvSpPr>
        <xdr:cNvPr id="304" name="テキスト ボックス 303"/>
        <xdr:cNvSpPr txBox="1"/>
      </xdr:nvSpPr>
      <xdr:spPr>
        <a:xfrm>
          <a:off x="12058650" y="11858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67</xdr:row>
      <xdr:rowOff>169635</xdr:rowOff>
    </xdr:from>
    <xdr:to>
      <xdr:col>85</xdr:col>
      <xdr:colOff>95250</xdr:colOff>
      <xdr:row>67</xdr:row>
      <xdr:rowOff>169635</xdr:rowOff>
    </xdr:to>
    <xdr:sp macro="" textlink="">
      <xdr:nvSpPr>
        <xdr:cNvPr id="305" name="直線コネクタ 304"/>
        <xdr:cNvSpPr/>
      </xdr:nvSpPr>
      <xdr:spPr>
        <a:xfrm>
          <a:off x="12830175" y="116586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67</xdr:row>
      <xdr:rowOff>28575</xdr:rowOff>
    </xdr:from>
    <xdr:to>
      <xdr:col>61</xdr:col>
      <xdr:colOff>38100</xdr:colOff>
      <xdr:row>68</xdr:row>
      <xdr:rowOff>114300</xdr:rowOff>
    </xdr:to>
    <xdr:sp macro="" textlink="">
      <xdr:nvSpPr>
        <xdr:cNvPr id="306" name="テキスト ボックス 305"/>
        <xdr:cNvSpPr txBox="1"/>
      </xdr:nvSpPr>
      <xdr:spPr>
        <a:xfrm>
          <a:off x="12058650" y="11515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65</xdr:row>
      <xdr:rowOff>167822</xdr:rowOff>
    </xdr:from>
    <xdr:to>
      <xdr:col>85</xdr:col>
      <xdr:colOff>95250</xdr:colOff>
      <xdr:row>65</xdr:row>
      <xdr:rowOff>167822</xdr:rowOff>
    </xdr:to>
    <xdr:sp macro="" textlink="">
      <xdr:nvSpPr>
        <xdr:cNvPr id="307" name="直線コネクタ 306"/>
        <xdr:cNvSpPr/>
      </xdr:nvSpPr>
      <xdr:spPr>
        <a:xfrm>
          <a:off x="12830175" y="113157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65</xdr:row>
      <xdr:rowOff>28575</xdr:rowOff>
    </xdr:from>
    <xdr:to>
      <xdr:col>61</xdr:col>
      <xdr:colOff>38100</xdr:colOff>
      <xdr:row>66</xdr:row>
      <xdr:rowOff>114300</xdr:rowOff>
    </xdr:to>
    <xdr:sp macro="" textlink="">
      <xdr:nvSpPr>
        <xdr:cNvPr id="308" name="テキスト ボックス 307"/>
        <xdr:cNvSpPr txBox="1"/>
      </xdr:nvSpPr>
      <xdr:spPr>
        <a:xfrm>
          <a:off x="12058650" y="111728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63</xdr:row>
      <xdr:rowOff>166007</xdr:rowOff>
    </xdr:from>
    <xdr:to>
      <xdr:col>85</xdr:col>
      <xdr:colOff>95250</xdr:colOff>
      <xdr:row>63</xdr:row>
      <xdr:rowOff>166007</xdr:rowOff>
    </xdr:to>
    <xdr:sp macro="" textlink="">
      <xdr:nvSpPr>
        <xdr:cNvPr id="309" name="直線コネクタ 308"/>
        <xdr:cNvSpPr/>
      </xdr:nvSpPr>
      <xdr:spPr>
        <a:xfrm>
          <a:off x="12830175" y="109632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63</xdr:row>
      <xdr:rowOff>19050</xdr:rowOff>
    </xdr:from>
    <xdr:to>
      <xdr:col>61</xdr:col>
      <xdr:colOff>38100</xdr:colOff>
      <xdr:row>64</xdr:row>
      <xdr:rowOff>104775</xdr:rowOff>
    </xdr:to>
    <xdr:sp macro="" textlink="">
      <xdr:nvSpPr>
        <xdr:cNvPr id="310" name="テキスト ボックス 309"/>
        <xdr:cNvSpPr txBox="1"/>
      </xdr:nvSpPr>
      <xdr:spPr>
        <a:xfrm>
          <a:off x="12058650" y="10820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61</xdr:row>
      <xdr:rowOff>164193</xdr:rowOff>
    </xdr:from>
    <xdr:to>
      <xdr:col>85</xdr:col>
      <xdr:colOff>95250</xdr:colOff>
      <xdr:row>61</xdr:row>
      <xdr:rowOff>164193</xdr:rowOff>
    </xdr:to>
    <xdr:sp macro="" textlink="">
      <xdr:nvSpPr>
        <xdr:cNvPr id="311" name="直線コネクタ 310"/>
        <xdr:cNvSpPr/>
      </xdr:nvSpPr>
      <xdr:spPr>
        <a:xfrm>
          <a:off x="12830175" y="106203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61</xdr:row>
      <xdr:rowOff>19050</xdr:rowOff>
    </xdr:from>
    <xdr:to>
      <xdr:col>61</xdr:col>
      <xdr:colOff>38100</xdr:colOff>
      <xdr:row>62</xdr:row>
      <xdr:rowOff>104775</xdr:rowOff>
    </xdr:to>
    <xdr:sp macro="" textlink="">
      <xdr:nvSpPr>
        <xdr:cNvPr id="312" name="テキスト ボックス 311"/>
        <xdr:cNvSpPr txBox="1"/>
      </xdr:nvSpPr>
      <xdr:spPr>
        <a:xfrm>
          <a:off x="12058650" y="10477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59</xdr:row>
      <xdr:rowOff>162378</xdr:rowOff>
    </xdr:from>
    <xdr:to>
      <xdr:col>85</xdr:col>
      <xdr:colOff>95250</xdr:colOff>
      <xdr:row>59</xdr:row>
      <xdr:rowOff>162378</xdr:rowOff>
    </xdr:to>
    <xdr:sp macro="" textlink="">
      <xdr:nvSpPr>
        <xdr:cNvPr id="313" name="直線コネクタ 312"/>
        <xdr:cNvSpPr/>
      </xdr:nvSpPr>
      <xdr:spPr>
        <a:xfrm>
          <a:off x="12830175" y="102774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59</xdr:row>
      <xdr:rowOff>19050</xdr:rowOff>
    </xdr:from>
    <xdr:to>
      <xdr:col>61</xdr:col>
      <xdr:colOff>38100</xdr:colOff>
      <xdr:row>60</xdr:row>
      <xdr:rowOff>104775</xdr:rowOff>
    </xdr:to>
    <xdr:sp macro="" textlink="">
      <xdr:nvSpPr>
        <xdr:cNvPr id="314" name="テキスト ボックス 313"/>
        <xdr:cNvSpPr txBox="1"/>
      </xdr:nvSpPr>
      <xdr:spPr>
        <a:xfrm>
          <a:off x="12058650" y="101346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57</xdr:row>
      <xdr:rowOff>160565</xdr:rowOff>
    </xdr:from>
    <xdr:to>
      <xdr:col>85</xdr:col>
      <xdr:colOff>95250</xdr:colOff>
      <xdr:row>57</xdr:row>
      <xdr:rowOff>160565</xdr:rowOff>
    </xdr:to>
    <xdr:sp macro="" textlink="">
      <xdr:nvSpPr>
        <xdr:cNvPr id="315" name="直線コネクタ 314"/>
        <xdr:cNvSpPr/>
      </xdr:nvSpPr>
      <xdr:spPr>
        <a:xfrm>
          <a:off x="12830175" y="99345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57</xdr:row>
      <xdr:rowOff>19050</xdr:rowOff>
    </xdr:from>
    <xdr:to>
      <xdr:col>61</xdr:col>
      <xdr:colOff>38100</xdr:colOff>
      <xdr:row>58</xdr:row>
      <xdr:rowOff>104775</xdr:rowOff>
    </xdr:to>
    <xdr:sp macro="" textlink="">
      <xdr:nvSpPr>
        <xdr:cNvPr id="316" name="テキスト ボックス 315"/>
        <xdr:cNvSpPr txBox="1"/>
      </xdr:nvSpPr>
      <xdr:spPr>
        <a:xfrm>
          <a:off x="12058650" y="9791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55</xdr:row>
      <xdr:rowOff>158750</xdr:rowOff>
    </xdr:to>
    <xdr:sp macro="" textlink="">
      <xdr:nvSpPr>
        <xdr:cNvPr id="317" name="直線コネクタ 316"/>
        <xdr:cNvSpPr/>
      </xdr:nvSpPr>
      <xdr:spPr>
        <a:xfrm>
          <a:off x="12830175" y="959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55</xdr:row>
      <xdr:rowOff>19050</xdr:rowOff>
    </xdr:from>
    <xdr:to>
      <xdr:col>61</xdr:col>
      <xdr:colOff>38100</xdr:colOff>
      <xdr:row>56</xdr:row>
      <xdr:rowOff>104775</xdr:rowOff>
    </xdr:to>
    <xdr:sp macro="" textlink="">
      <xdr:nvSpPr>
        <xdr:cNvPr id="318" name="テキスト ボックス 317"/>
        <xdr:cNvSpPr txBox="1"/>
      </xdr:nvSpPr>
      <xdr:spPr>
        <a:xfrm>
          <a:off x="12058650" y="9448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fLocksText="0">
      <xdr:nvSpPr>
        <xdr:cNvPr id="319" name="定員管理の状況グラフ枠"/>
        <xdr:cNvSpPr/>
      </xdr:nvSpPr>
      <xdr:spPr>
        <a:xfrm>
          <a:off x="12830175" y="959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sp macro="" textlink="">
      <xdr:nvSpPr>
        <xdr:cNvPr id="320" name="直線コネクタ 319"/>
        <xdr:cNvSpPr/>
      </xdr:nvSpPr>
      <xdr:spPr>
        <a:xfrm flipV="1">
          <a:off x="17021175" y="1008697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67</xdr:row>
      <xdr:rowOff>19050</xdr:rowOff>
    </xdr:from>
    <xdr:to>
      <xdr:col>85</xdr:col>
      <xdr:colOff>57150</xdr:colOff>
      <xdr:row>68</xdr:row>
      <xdr:rowOff>104775</xdr:rowOff>
    </xdr:to>
    <xdr:sp macro="" textlink="">
      <xdr:nvSpPr>
        <xdr:cNvPr id="321" name="定員管理の状況最小値テキスト"/>
        <xdr:cNvSpPr txBox="1"/>
      </xdr:nvSpPr>
      <xdr:spPr>
        <a:xfrm>
          <a:off x="17106900" y="11506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16.94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67</xdr:row>
      <xdr:rowOff>47837</xdr:rowOff>
    </xdr:from>
    <xdr:to>
      <xdr:col>81</xdr:col>
      <xdr:colOff>133350</xdr:colOff>
      <xdr:row>67</xdr:row>
      <xdr:rowOff>47837</xdr:rowOff>
    </xdr:to>
    <xdr:sp macro="" textlink="">
      <xdr:nvSpPr>
        <xdr:cNvPr id="322" name="直線コネクタ 321"/>
        <xdr:cNvSpPr/>
      </xdr:nvSpPr>
      <xdr:spPr>
        <a:xfrm>
          <a:off x="16925925" y="115347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57</xdr:row>
      <xdr:rowOff>57150</xdr:rowOff>
    </xdr:from>
    <xdr:to>
      <xdr:col>85</xdr:col>
      <xdr:colOff>57150</xdr:colOff>
      <xdr:row>58</xdr:row>
      <xdr:rowOff>142875</xdr:rowOff>
    </xdr:to>
    <xdr:sp macro="" textlink="">
      <xdr:nvSpPr>
        <xdr:cNvPr id="323" name="定員管理の状況最大値テキスト"/>
        <xdr:cNvSpPr txBox="1"/>
      </xdr:nvSpPr>
      <xdr:spPr>
        <a:xfrm>
          <a:off x="17106900" y="9829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4.35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58</xdr:row>
      <xdr:rowOff>144235</xdr:rowOff>
    </xdr:from>
    <xdr:to>
      <xdr:col>81</xdr:col>
      <xdr:colOff>133350</xdr:colOff>
      <xdr:row>58</xdr:row>
      <xdr:rowOff>144235</xdr:rowOff>
    </xdr:to>
    <xdr:sp macro="" textlink="">
      <xdr:nvSpPr>
        <xdr:cNvPr id="324" name="直線コネクタ 323"/>
        <xdr:cNvSpPr/>
      </xdr:nvSpPr>
      <xdr:spPr>
        <a:xfrm>
          <a:off x="16925925" y="10086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61</xdr:row>
      <xdr:rowOff>95250</xdr:rowOff>
    </xdr:from>
    <xdr:to>
      <xdr:col>81</xdr:col>
      <xdr:colOff>44450</xdr:colOff>
      <xdr:row>61</xdr:row>
      <xdr:rowOff>98697</xdr:rowOff>
    </xdr:to>
    <xdr:sp macro="" textlink="">
      <xdr:nvSpPr>
        <xdr:cNvPr id="325" name="直線コネクタ 324"/>
        <xdr:cNvSpPr/>
      </xdr:nvSpPr>
      <xdr:spPr>
        <a:xfrm>
          <a:off x="16182975" y="1055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61</xdr:row>
      <xdr:rowOff>95250</xdr:rowOff>
    </xdr:from>
    <xdr:to>
      <xdr:col>85</xdr:col>
      <xdr:colOff>57150</xdr:colOff>
      <xdr:row>63</xdr:row>
      <xdr:rowOff>9525</xdr:rowOff>
    </xdr:to>
    <xdr:sp macro="" textlink="">
      <xdr:nvSpPr>
        <xdr:cNvPr id="326" name="定員管理の状況平均値テキスト"/>
        <xdr:cNvSpPr txBox="1"/>
      </xdr:nvSpPr>
      <xdr:spPr>
        <a:xfrm>
          <a:off x="17106900" y="1055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61</xdr:row>
      <xdr:rowOff>122586</xdr:rowOff>
    </xdr:from>
    <xdr:to>
      <xdr:col>81</xdr:col>
      <xdr:colOff>95250</xdr:colOff>
      <xdr:row>62</xdr:row>
      <xdr:rowOff>52736</xdr:rowOff>
    </xdr:to>
    <xdr:sp macro="" textlink="" fLocksText="0">
      <xdr:nvSpPr>
        <xdr:cNvPr id="327" name="フローチャート: 判断 326"/>
        <xdr:cNvSpPr/>
      </xdr:nvSpPr>
      <xdr:spPr>
        <a:xfrm>
          <a:off x="16964025" y="10582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61</xdr:row>
      <xdr:rowOff>68822</xdr:rowOff>
    </xdr:from>
    <xdr:to>
      <xdr:col>77</xdr:col>
      <xdr:colOff>44450</xdr:colOff>
      <xdr:row>61</xdr:row>
      <xdr:rowOff>95250</xdr:rowOff>
    </xdr:to>
    <xdr:sp macro="" textlink="">
      <xdr:nvSpPr>
        <xdr:cNvPr id="328" name="直線コネクタ 327"/>
        <xdr:cNvSpPr/>
      </xdr:nvSpPr>
      <xdr:spPr>
        <a:xfrm>
          <a:off x="15287625" y="1052512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61</xdr:row>
      <xdr:rowOff>121436</xdr:rowOff>
    </xdr:from>
    <xdr:to>
      <xdr:col>77</xdr:col>
      <xdr:colOff>95250</xdr:colOff>
      <xdr:row>62</xdr:row>
      <xdr:rowOff>51586</xdr:rowOff>
    </xdr:to>
    <xdr:sp macro="" textlink="" fLocksText="0">
      <xdr:nvSpPr>
        <xdr:cNvPr id="329" name="フローチャート: 判断 328"/>
        <xdr:cNvSpPr/>
      </xdr:nvSpPr>
      <xdr:spPr>
        <a:xfrm>
          <a:off x="16125825" y="105822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62</xdr:row>
      <xdr:rowOff>38100</xdr:rowOff>
    </xdr:from>
    <xdr:to>
      <xdr:col>78</xdr:col>
      <xdr:colOff>180975</xdr:colOff>
      <xdr:row>63</xdr:row>
      <xdr:rowOff>123825</xdr:rowOff>
    </xdr:to>
    <xdr:sp macro="" textlink="">
      <xdr:nvSpPr>
        <xdr:cNvPr id="330" name="テキスト ボックス 329"/>
        <xdr:cNvSpPr txBox="1"/>
      </xdr:nvSpPr>
      <xdr:spPr>
        <a:xfrm>
          <a:off x="15792450" y="106680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152400</xdr:colOff>
      <xdr:row>61</xdr:row>
      <xdr:rowOff>45841</xdr:rowOff>
    </xdr:from>
    <xdr:to>
      <xdr:col>72</xdr:col>
      <xdr:colOff>203200</xdr:colOff>
      <xdr:row>61</xdr:row>
      <xdr:rowOff>68822</xdr:rowOff>
    </xdr:to>
    <xdr:sp macro="" textlink="">
      <xdr:nvSpPr>
        <xdr:cNvPr id="331" name="直線コネクタ 330"/>
        <xdr:cNvSpPr/>
      </xdr:nvSpPr>
      <xdr:spPr>
        <a:xfrm>
          <a:off x="14401800" y="1050607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61</xdr:row>
      <xdr:rowOff>101902</xdr:rowOff>
    </xdr:from>
    <xdr:to>
      <xdr:col>73</xdr:col>
      <xdr:colOff>44450</xdr:colOff>
      <xdr:row>62</xdr:row>
      <xdr:rowOff>32052</xdr:rowOff>
    </xdr:to>
    <xdr:sp macro="" textlink="" fLocksText="0">
      <xdr:nvSpPr>
        <xdr:cNvPr id="332" name="フローチャート: 判断 331"/>
        <xdr:cNvSpPr/>
      </xdr:nvSpPr>
      <xdr:spPr>
        <a:xfrm>
          <a:off x="15240000" y="10563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62</xdr:row>
      <xdr:rowOff>19050</xdr:rowOff>
    </xdr:from>
    <xdr:to>
      <xdr:col>74</xdr:col>
      <xdr:colOff>161925</xdr:colOff>
      <xdr:row>63</xdr:row>
      <xdr:rowOff>104775</xdr:rowOff>
    </xdr:to>
    <xdr:sp macro="" textlink="">
      <xdr:nvSpPr>
        <xdr:cNvPr id="333" name="テキスト ボックス 332"/>
        <xdr:cNvSpPr txBox="1"/>
      </xdr:nvSpPr>
      <xdr:spPr>
        <a:xfrm>
          <a:off x="14906625" y="10648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101600</xdr:colOff>
      <xdr:row>61</xdr:row>
      <xdr:rowOff>45841</xdr:rowOff>
    </xdr:from>
    <xdr:to>
      <xdr:col>68</xdr:col>
      <xdr:colOff>152400</xdr:colOff>
      <xdr:row>61</xdr:row>
      <xdr:rowOff>45841</xdr:rowOff>
    </xdr:to>
    <xdr:sp macro="" textlink="">
      <xdr:nvSpPr>
        <xdr:cNvPr id="334" name="直線コネクタ 333"/>
        <xdr:cNvSpPr/>
      </xdr:nvSpPr>
      <xdr:spPr>
        <a:xfrm>
          <a:off x="13515975" y="105060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61</xdr:row>
      <xdr:rowOff>88114</xdr:rowOff>
    </xdr:from>
    <xdr:to>
      <xdr:col>68</xdr:col>
      <xdr:colOff>203200</xdr:colOff>
      <xdr:row>62</xdr:row>
      <xdr:rowOff>18264</xdr:rowOff>
    </xdr:to>
    <xdr:sp macro="" textlink="" fLocksText="0">
      <xdr:nvSpPr>
        <xdr:cNvPr id="335" name="フローチャート: 判断 334"/>
        <xdr:cNvSpPr/>
      </xdr:nvSpPr>
      <xdr:spPr>
        <a:xfrm>
          <a:off x="14354175" y="10544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62</xdr:row>
      <xdr:rowOff>0</xdr:rowOff>
    </xdr:from>
    <xdr:to>
      <xdr:col>70</xdr:col>
      <xdr:colOff>114300</xdr:colOff>
      <xdr:row>63</xdr:row>
      <xdr:rowOff>85725</xdr:rowOff>
    </xdr:to>
    <xdr:sp macro="" textlink="">
      <xdr:nvSpPr>
        <xdr:cNvPr id="336" name="テキスト ボックス 335"/>
        <xdr:cNvSpPr txBox="1"/>
      </xdr:nvSpPr>
      <xdr:spPr>
        <a:xfrm>
          <a:off x="14020800" y="10629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61</xdr:row>
      <xdr:rowOff>88114</xdr:rowOff>
    </xdr:from>
    <xdr:to>
      <xdr:col>64</xdr:col>
      <xdr:colOff>152400</xdr:colOff>
      <xdr:row>62</xdr:row>
      <xdr:rowOff>18264</xdr:rowOff>
    </xdr:to>
    <xdr:sp macro="" textlink="" fLocksText="0">
      <xdr:nvSpPr>
        <xdr:cNvPr id="337" name="フローチャート: 判断 336"/>
        <xdr:cNvSpPr/>
      </xdr:nvSpPr>
      <xdr:spPr>
        <a:xfrm>
          <a:off x="13458825" y="10544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62</xdr:row>
      <xdr:rowOff>0</xdr:rowOff>
    </xdr:from>
    <xdr:to>
      <xdr:col>66</xdr:col>
      <xdr:colOff>57150</xdr:colOff>
      <xdr:row>63</xdr:row>
      <xdr:rowOff>85725</xdr:rowOff>
    </xdr:to>
    <xdr:sp macro="" textlink="">
      <xdr:nvSpPr>
        <xdr:cNvPr id="338" name="テキスト ボックス 337"/>
        <xdr:cNvSpPr txBox="1"/>
      </xdr:nvSpPr>
      <xdr:spPr>
        <a:xfrm>
          <a:off x="13125450" y="10629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38100</xdr:colOff>
      <xdr:row>69</xdr:row>
      <xdr:rowOff>171450</xdr:rowOff>
    </xdr:from>
    <xdr:to>
      <xdr:col>83</xdr:col>
      <xdr:colOff>171450</xdr:colOff>
      <xdr:row>71</xdr:row>
      <xdr:rowOff>85725</xdr:rowOff>
    </xdr:to>
    <xdr:sp macro="" textlink="">
      <xdr:nvSpPr>
        <xdr:cNvPr id="339" name="テキスト ボックス 338"/>
        <xdr:cNvSpPr txBox="1"/>
      </xdr:nvSpPr>
      <xdr:spPr>
        <a:xfrm>
          <a:off x="16802100"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76</xdr:col>
      <xdr:colOff>38100</xdr:colOff>
      <xdr:row>69</xdr:row>
      <xdr:rowOff>171450</xdr:rowOff>
    </xdr:from>
    <xdr:to>
      <xdr:col>79</xdr:col>
      <xdr:colOff>171450</xdr:colOff>
      <xdr:row>71</xdr:row>
      <xdr:rowOff>85725</xdr:rowOff>
    </xdr:to>
    <xdr:sp macro="" textlink="">
      <xdr:nvSpPr>
        <xdr:cNvPr id="340" name="テキスト ボックス 339"/>
        <xdr:cNvSpPr txBox="1"/>
      </xdr:nvSpPr>
      <xdr:spPr>
        <a:xfrm>
          <a:off x="15963900"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71</xdr:col>
      <xdr:colOff>190500</xdr:colOff>
      <xdr:row>69</xdr:row>
      <xdr:rowOff>171450</xdr:rowOff>
    </xdr:from>
    <xdr:to>
      <xdr:col>75</xdr:col>
      <xdr:colOff>114300</xdr:colOff>
      <xdr:row>71</xdr:row>
      <xdr:rowOff>85725</xdr:rowOff>
    </xdr:to>
    <xdr:sp macro="" textlink="">
      <xdr:nvSpPr>
        <xdr:cNvPr id="341" name="テキスト ボックス 340"/>
        <xdr:cNvSpPr txBox="1"/>
      </xdr:nvSpPr>
      <xdr:spPr>
        <a:xfrm>
          <a:off x="15068550"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67</xdr:col>
      <xdr:colOff>142875</xdr:colOff>
      <xdr:row>69</xdr:row>
      <xdr:rowOff>171450</xdr:rowOff>
    </xdr:from>
    <xdr:to>
      <xdr:col>71</xdr:col>
      <xdr:colOff>66675</xdr:colOff>
      <xdr:row>71</xdr:row>
      <xdr:rowOff>85725</xdr:rowOff>
    </xdr:to>
    <xdr:sp macro="" textlink="">
      <xdr:nvSpPr>
        <xdr:cNvPr id="342" name="テキスト ボックス 341"/>
        <xdr:cNvSpPr txBox="1"/>
      </xdr:nvSpPr>
      <xdr:spPr>
        <a:xfrm>
          <a:off x="14182725"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95250</xdr:colOff>
      <xdr:row>69</xdr:row>
      <xdr:rowOff>171450</xdr:rowOff>
    </xdr:from>
    <xdr:to>
      <xdr:col>67</xdr:col>
      <xdr:colOff>19050</xdr:colOff>
      <xdr:row>71</xdr:row>
      <xdr:rowOff>85725</xdr:rowOff>
    </xdr:to>
    <xdr:sp macro="" textlink="">
      <xdr:nvSpPr>
        <xdr:cNvPr id="343" name="テキスト ボックス 342"/>
        <xdr:cNvSpPr txBox="1"/>
      </xdr:nvSpPr>
      <xdr:spPr>
        <a:xfrm>
          <a:off x="13296900" y="1200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61</xdr:row>
      <xdr:rowOff>47897</xdr:rowOff>
    </xdr:from>
    <xdr:to>
      <xdr:col>81</xdr:col>
      <xdr:colOff>95250</xdr:colOff>
      <xdr:row>61</xdr:row>
      <xdr:rowOff>149497</xdr:rowOff>
    </xdr:to>
    <xdr:sp macro="" textlink="" fLocksText="0">
      <xdr:nvSpPr>
        <xdr:cNvPr id="344" name="楕円 343"/>
        <xdr:cNvSpPr/>
      </xdr:nvSpPr>
      <xdr:spPr>
        <a:xfrm>
          <a:off x="16964025" y="10506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81</xdr:col>
      <xdr:colOff>133350</xdr:colOff>
      <xdr:row>60</xdr:row>
      <xdr:rowOff>66675</xdr:rowOff>
    </xdr:from>
    <xdr:to>
      <xdr:col>85</xdr:col>
      <xdr:colOff>57150</xdr:colOff>
      <xdr:row>61</xdr:row>
      <xdr:rowOff>152400</xdr:rowOff>
    </xdr:to>
    <xdr:sp macro="" textlink="">
      <xdr:nvSpPr>
        <xdr:cNvPr id="345" name="定員管理の状況該当値テキスト"/>
        <xdr:cNvSpPr txBox="1"/>
      </xdr:nvSpPr>
      <xdr:spPr>
        <a:xfrm>
          <a:off x="17106900" y="10353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8.43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203200</xdr:colOff>
      <xdr:row>61</xdr:row>
      <xdr:rowOff>44450</xdr:rowOff>
    </xdr:from>
    <xdr:to>
      <xdr:col>77</xdr:col>
      <xdr:colOff>95250</xdr:colOff>
      <xdr:row>61</xdr:row>
      <xdr:rowOff>146050</xdr:rowOff>
    </xdr:to>
    <xdr:sp macro="" textlink="" fLocksText="0">
      <xdr:nvSpPr>
        <xdr:cNvPr id="346" name="楕円 345"/>
        <xdr:cNvSpPr/>
      </xdr:nvSpPr>
      <xdr:spPr>
        <a:xfrm>
          <a:off x="16125825" y="10506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59</xdr:row>
      <xdr:rowOff>152400</xdr:rowOff>
    </xdr:from>
    <xdr:to>
      <xdr:col>78</xdr:col>
      <xdr:colOff>180975</xdr:colOff>
      <xdr:row>61</xdr:row>
      <xdr:rowOff>66675</xdr:rowOff>
    </xdr:to>
    <xdr:sp macro="" textlink="">
      <xdr:nvSpPr>
        <xdr:cNvPr id="347" name="テキスト ボックス 346"/>
        <xdr:cNvSpPr txBox="1"/>
      </xdr:nvSpPr>
      <xdr:spPr>
        <a:xfrm>
          <a:off x="15792450" y="102679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61</xdr:row>
      <xdr:rowOff>18022</xdr:rowOff>
    </xdr:from>
    <xdr:to>
      <xdr:col>73</xdr:col>
      <xdr:colOff>44450</xdr:colOff>
      <xdr:row>61</xdr:row>
      <xdr:rowOff>119622</xdr:rowOff>
    </xdr:to>
    <xdr:sp macro="" textlink="" fLocksText="0">
      <xdr:nvSpPr>
        <xdr:cNvPr id="348" name="楕円 347"/>
        <xdr:cNvSpPr/>
      </xdr:nvSpPr>
      <xdr:spPr>
        <a:xfrm>
          <a:off x="15240000" y="10477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59</xdr:row>
      <xdr:rowOff>133350</xdr:rowOff>
    </xdr:from>
    <xdr:to>
      <xdr:col>74</xdr:col>
      <xdr:colOff>161925</xdr:colOff>
      <xdr:row>61</xdr:row>
      <xdr:rowOff>47625</xdr:rowOff>
    </xdr:to>
    <xdr:sp macro="" textlink="">
      <xdr:nvSpPr>
        <xdr:cNvPr id="349" name="テキスト ボックス 348"/>
        <xdr:cNvSpPr txBox="1"/>
      </xdr:nvSpPr>
      <xdr:spPr>
        <a:xfrm>
          <a:off x="14906625" y="10248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60</xdr:row>
      <xdr:rowOff>166491</xdr:rowOff>
    </xdr:from>
    <xdr:to>
      <xdr:col>68</xdr:col>
      <xdr:colOff>203200</xdr:colOff>
      <xdr:row>61</xdr:row>
      <xdr:rowOff>96641</xdr:rowOff>
    </xdr:to>
    <xdr:sp macro="" textlink="" fLocksText="0">
      <xdr:nvSpPr>
        <xdr:cNvPr id="350" name="楕円 349"/>
        <xdr:cNvSpPr/>
      </xdr:nvSpPr>
      <xdr:spPr>
        <a:xfrm>
          <a:off x="14354175" y="104489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59</xdr:row>
      <xdr:rowOff>104775</xdr:rowOff>
    </xdr:from>
    <xdr:to>
      <xdr:col>70</xdr:col>
      <xdr:colOff>114300</xdr:colOff>
      <xdr:row>61</xdr:row>
      <xdr:rowOff>19050</xdr:rowOff>
    </xdr:to>
    <xdr:sp macro="" textlink="">
      <xdr:nvSpPr>
        <xdr:cNvPr id="351" name="テキスト ボックス 350"/>
        <xdr:cNvSpPr txBox="1"/>
      </xdr:nvSpPr>
      <xdr:spPr>
        <a:xfrm>
          <a:off x="14020800" y="10220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60</xdr:row>
      <xdr:rowOff>166491</xdr:rowOff>
    </xdr:from>
    <xdr:to>
      <xdr:col>64</xdr:col>
      <xdr:colOff>152400</xdr:colOff>
      <xdr:row>61</xdr:row>
      <xdr:rowOff>96641</xdr:rowOff>
    </xdr:to>
    <xdr:sp macro="" textlink="" fLocksText="0">
      <xdr:nvSpPr>
        <xdr:cNvPr id="352" name="楕円 351"/>
        <xdr:cNvSpPr/>
      </xdr:nvSpPr>
      <xdr:spPr>
        <a:xfrm>
          <a:off x="13458825" y="10448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59</xdr:row>
      <xdr:rowOff>104775</xdr:rowOff>
    </xdr:from>
    <xdr:to>
      <xdr:col>66</xdr:col>
      <xdr:colOff>57150</xdr:colOff>
      <xdr:row>61</xdr:row>
      <xdr:rowOff>19050</xdr:rowOff>
    </xdr:to>
    <xdr:sp macro="" textlink="">
      <xdr:nvSpPr>
        <xdr:cNvPr id="353" name="テキスト ボックス 352"/>
        <xdr:cNvSpPr txBox="1"/>
      </xdr:nvSpPr>
      <xdr:spPr>
        <a:xfrm>
          <a:off x="13125450" y="10220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29</xdr:row>
      <xdr:rowOff>44450</xdr:rowOff>
    </xdr:from>
    <xdr:to>
      <xdr:col>85</xdr:col>
      <xdr:colOff>95250</xdr:colOff>
      <xdr:row>31</xdr:row>
      <xdr:rowOff>19050</xdr:rowOff>
    </xdr:to>
    <xdr:sp macro="" textlink="" fLocksText="0">
      <xdr:nvSpPr>
        <xdr:cNvPr id="354" name="正方形/長方形 353"/>
        <xdr:cNvSpPr/>
      </xdr:nvSpPr>
      <xdr:spPr>
        <a:xfrm>
          <a:off x="12830175" y="501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twoCellAnchor editAs="oneCell">
    <xdr:from>
      <xdr:col>65</xdr:col>
      <xdr:colOff>47625</xdr:colOff>
      <xdr:row>31</xdr:row>
      <xdr:rowOff>66675</xdr:rowOff>
    </xdr:from>
    <xdr:to>
      <xdr:col>72</xdr:col>
      <xdr:colOff>190500</xdr:colOff>
      <xdr:row>33</xdr:row>
      <xdr:rowOff>28575</xdr:rowOff>
    </xdr:to>
    <xdr:sp macro="" textlink="">
      <xdr:nvSpPr>
        <xdr:cNvPr id="355" name="テキスト ボックス 354"/>
        <xdr:cNvSpPr txBox="1"/>
      </xdr:nvSpPr>
      <xdr:spPr>
        <a:xfrm>
          <a:off x="13668375"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実質公債費比率</a:t>
          </a:r>
        </a:p>
      </xdr:txBody>
    </xdr:sp>
    <xdr:clientData/>
  </xdr:twoCellAnchor>
  <xdr:twoCellAnchor editAs="oneCell">
    <xdr:from>
      <xdr:col>73</xdr:col>
      <xdr:colOff>104775</xdr:colOff>
      <xdr:row>31</xdr:row>
      <xdr:rowOff>38100</xdr:rowOff>
    </xdr:from>
    <xdr:to>
      <xdr:col>81</xdr:col>
      <xdr:colOff>76200</xdr:colOff>
      <xdr:row>33</xdr:row>
      <xdr:rowOff>57150</xdr:rowOff>
    </xdr:to>
    <xdr:sp macro="" textlink="">
      <xdr:nvSpPr>
        <xdr:cNvPr id="356" name="テキスト ボックス 355"/>
        <xdr:cNvSpPr txBox="1"/>
      </xdr:nvSpPr>
      <xdr:spPr>
        <a:xfrm>
          <a:off x="15401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[6.0%]</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85</xdr:col>
      <xdr:colOff>158750</xdr:colOff>
      <xdr:row>30</xdr:row>
      <xdr:rowOff>127000</xdr:rowOff>
    </xdr:from>
    <xdr:to>
      <xdr:col>93</xdr:col>
      <xdr:colOff>6350</xdr:colOff>
      <xdr:row>32</xdr:row>
      <xdr:rowOff>38100</xdr:rowOff>
    </xdr:to>
    <xdr:sp macro="" textlink="" fLocksText="0">
      <xdr:nvSpPr>
        <xdr:cNvPr id="357" name="正方形/長方形 356"/>
        <xdr:cNvSpPr/>
      </xdr:nvSpPr>
      <xdr:spPr>
        <a:xfrm>
          <a:off x="17973675" y="526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fLocksText="0">
      <xdr:nvSpPr>
        <xdr:cNvPr id="358" name="正方形/長方形 357"/>
        <xdr:cNvSpPr/>
      </xdr:nvSpPr>
      <xdr:spPr>
        <a:xfrm>
          <a:off x="17973675" y="545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fLocksText="0">
      <xdr:nvSpPr>
        <xdr:cNvPr id="359" name="正方形/長方形 358"/>
        <xdr:cNvSpPr/>
      </xdr:nvSpPr>
      <xdr:spPr>
        <a:xfrm>
          <a:off x="19621500" y="526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fLocksText="0">
      <xdr:nvSpPr>
        <xdr:cNvPr id="360" name="正方形/長方形 359"/>
        <xdr:cNvSpPr/>
      </xdr:nvSpPr>
      <xdr:spPr>
        <a:xfrm>
          <a:off x="19621500" y="545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fLocksText="0">
      <xdr:nvSpPr>
        <xdr:cNvPr id="361" name="正方形/長方形 360"/>
        <xdr:cNvSpPr/>
      </xdr:nvSpPr>
      <xdr:spPr>
        <a:xfrm>
          <a:off x="21078825" y="526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fLocksText="0">
      <xdr:nvSpPr>
        <xdr:cNvPr id="362" name="正方形/長方形 361"/>
        <xdr:cNvSpPr/>
      </xdr:nvSpPr>
      <xdr:spPr>
        <a:xfrm>
          <a:off x="21078825" y="545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 </a:t>
          </a:r>
          <a:r>
            <a:rPr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63" name="正方形/長方形 362"/>
        <xdr:cNvSpPr/>
      </xdr:nvSpPr>
      <xdr:spPr>
        <a:xfrm>
          <a:off x="12830175" y="578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fLocksText="0">
      <xdr:nvSpPr>
        <xdr:cNvPr id="364" name="正方形/長方形 363"/>
        <xdr:cNvSpPr/>
      </xdr:nvSpPr>
      <xdr:spPr>
        <a:xfrm>
          <a:off x="18097500" y="578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fLocksText="0">
      <xdr:nvSpPr>
        <xdr:cNvPr id="365" name="正方形/長方形 364"/>
        <xdr:cNvSpPr/>
      </xdr:nvSpPr>
      <xdr:spPr>
        <a:xfrm>
          <a:off x="18097500" y="578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1325" y="6096000"/>
          <a:ext cx="5781675"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前年度完済による元利償還金の</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減少</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及び公債費充当特定財源の増加</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により単年度で</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1.8</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ポイント減少し、</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3</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ヵ年平均では、</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0.5</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低下</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した。</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今後は、元利償還額もピークを超えており、減少傾向が見込まれているが、引き続き公営企業会計、一部事務組合も含めより一層効率的かつ健全な運営に努め、適正範囲を維持していく。</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61</xdr:col>
      <xdr:colOff>0</xdr:colOff>
      <xdr:row>32</xdr:row>
      <xdr:rowOff>104775</xdr:rowOff>
    </xdr:from>
    <xdr:to>
      <xdr:col>62</xdr:col>
      <xdr:colOff>85725</xdr:colOff>
      <xdr:row>33</xdr:row>
      <xdr:rowOff>161925</xdr:rowOff>
    </xdr:to>
    <xdr:sp macro="" textlink="">
      <xdr:nvSpPr>
        <xdr:cNvPr id="367" name="テキスト ボックス 366"/>
        <xdr:cNvSpPr txBox="1"/>
      </xdr:nvSpPr>
      <xdr:spPr>
        <a:xfrm>
          <a:off x="12782550" y="559117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47</xdr:row>
      <xdr:rowOff>133350</xdr:rowOff>
    </xdr:from>
    <xdr:to>
      <xdr:col>85</xdr:col>
      <xdr:colOff>95250</xdr:colOff>
      <xdr:row>47</xdr:row>
      <xdr:rowOff>133350</xdr:rowOff>
    </xdr:to>
    <xdr:sp macro="" textlink="">
      <xdr:nvSpPr>
        <xdr:cNvPr id="368" name="直線コネクタ 367"/>
        <xdr:cNvSpPr/>
      </xdr:nvSpPr>
      <xdr:spPr>
        <a:xfrm>
          <a:off x="12830175" y="819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46</xdr:row>
      <xdr:rowOff>161925</xdr:rowOff>
    </xdr:from>
    <xdr:to>
      <xdr:col>61</xdr:col>
      <xdr:colOff>38100</xdr:colOff>
      <xdr:row>48</xdr:row>
      <xdr:rowOff>76200</xdr:rowOff>
    </xdr:to>
    <xdr:sp macro="" textlink="">
      <xdr:nvSpPr>
        <xdr:cNvPr id="369" name="テキスト ボックス 368"/>
        <xdr:cNvSpPr txBox="1"/>
      </xdr:nvSpPr>
      <xdr:spPr>
        <a:xfrm>
          <a:off x="12058650" y="8048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44</xdr:row>
      <xdr:rowOff>44450</xdr:rowOff>
    </xdr:from>
    <xdr:to>
      <xdr:col>85</xdr:col>
      <xdr:colOff>95250</xdr:colOff>
      <xdr:row>44</xdr:row>
      <xdr:rowOff>44450</xdr:rowOff>
    </xdr:to>
    <xdr:sp macro="" textlink="">
      <xdr:nvSpPr>
        <xdr:cNvPr id="370" name="直線コネクタ 369"/>
        <xdr:cNvSpPr/>
      </xdr:nvSpPr>
      <xdr:spPr>
        <a:xfrm>
          <a:off x="12830175" y="75914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43</xdr:row>
      <xdr:rowOff>76200</xdr:rowOff>
    </xdr:from>
    <xdr:to>
      <xdr:col>61</xdr:col>
      <xdr:colOff>38100</xdr:colOff>
      <xdr:row>44</xdr:row>
      <xdr:rowOff>161925</xdr:rowOff>
    </xdr:to>
    <xdr:sp macro="" textlink="">
      <xdr:nvSpPr>
        <xdr:cNvPr id="371" name="テキスト ボックス 370"/>
        <xdr:cNvSpPr txBox="1"/>
      </xdr:nvSpPr>
      <xdr:spPr>
        <a:xfrm>
          <a:off x="12058650" y="7448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40</xdr:row>
      <xdr:rowOff>127000</xdr:rowOff>
    </xdr:from>
    <xdr:to>
      <xdr:col>85</xdr:col>
      <xdr:colOff>95250</xdr:colOff>
      <xdr:row>40</xdr:row>
      <xdr:rowOff>127000</xdr:rowOff>
    </xdr:to>
    <xdr:sp macro="" textlink="">
      <xdr:nvSpPr>
        <xdr:cNvPr id="372" name="直線コネクタ 371"/>
        <xdr:cNvSpPr/>
      </xdr:nvSpPr>
      <xdr:spPr>
        <a:xfrm>
          <a:off x="12830175" y="698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39</xdr:row>
      <xdr:rowOff>152400</xdr:rowOff>
    </xdr:from>
    <xdr:to>
      <xdr:col>61</xdr:col>
      <xdr:colOff>38100</xdr:colOff>
      <xdr:row>41</xdr:row>
      <xdr:rowOff>66675</xdr:rowOff>
    </xdr:to>
    <xdr:sp macro="" textlink="">
      <xdr:nvSpPr>
        <xdr:cNvPr id="373" name="テキスト ボックス 372"/>
        <xdr:cNvSpPr txBox="1"/>
      </xdr:nvSpPr>
      <xdr:spPr>
        <a:xfrm>
          <a:off x="12058650" y="6838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37</xdr:row>
      <xdr:rowOff>38100</xdr:rowOff>
    </xdr:from>
    <xdr:to>
      <xdr:col>85</xdr:col>
      <xdr:colOff>95250</xdr:colOff>
      <xdr:row>37</xdr:row>
      <xdr:rowOff>38100</xdr:rowOff>
    </xdr:to>
    <xdr:sp macro="" textlink="">
      <xdr:nvSpPr>
        <xdr:cNvPr id="374" name="直線コネクタ 373"/>
        <xdr:cNvSpPr/>
      </xdr:nvSpPr>
      <xdr:spPr>
        <a:xfrm>
          <a:off x="12830175" y="63817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36</xdr:row>
      <xdr:rowOff>66675</xdr:rowOff>
    </xdr:from>
    <xdr:to>
      <xdr:col>61</xdr:col>
      <xdr:colOff>38100</xdr:colOff>
      <xdr:row>37</xdr:row>
      <xdr:rowOff>152400</xdr:rowOff>
    </xdr:to>
    <xdr:sp macro="" textlink="">
      <xdr:nvSpPr>
        <xdr:cNvPr id="375" name="テキスト ボックス 374"/>
        <xdr:cNvSpPr txBox="1"/>
      </xdr:nvSpPr>
      <xdr:spPr>
        <a:xfrm>
          <a:off x="12058650" y="62388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33</xdr:row>
      <xdr:rowOff>120650</xdr:rowOff>
    </xdr:to>
    <xdr:sp macro="" textlink="">
      <xdr:nvSpPr>
        <xdr:cNvPr id="376" name="直線コネクタ 375"/>
        <xdr:cNvSpPr/>
      </xdr:nvSpPr>
      <xdr:spPr>
        <a:xfrm>
          <a:off x="12830175" y="578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33</xdr:row>
      <xdr:rowOff>120650</xdr:rowOff>
    </xdr:from>
    <xdr:to>
      <xdr:col>85</xdr:col>
      <xdr:colOff>95250</xdr:colOff>
      <xdr:row>47</xdr:row>
      <xdr:rowOff>133350</xdr:rowOff>
    </xdr:to>
    <xdr:sp macro="" textlink="" fLocksText="0">
      <xdr:nvSpPr>
        <xdr:cNvPr id="377" name="公債費負担の状況グラフ枠"/>
        <xdr:cNvSpPr/>
      </xdr:nvSpPr>
      <xdr:spPr>
        <a:xfrm>
          <a:off x="12830175" y="578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sp macro="" textlink="">
      <xdr:nvSpPr>
        <xdr:cNvPr id="378" name="直線コネクタ 377"/>
        <xdr:cNvSpPr/>
      </xdr:nvSpPr>
      <xdr:spPr>
        <a:xfrm flipV="1">
          <a:off x="17021175" y="622935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44</xdr:row>
      <xdr:rowOff>57150</xdr:rowOff>
    </xdr:from>
    <xdr:to>
      <xdr:col>85</xdr:col>
      <xdr:colOff>57150</xdr:colOff>
      <xdr:row>45</xdr:row>
      <xdr:rowOff>142875</xdr:rowOff>
    </xdr:to>
    <xdr:sp macro="" textlink="">
      <xdr:nvSpPr>
        <xdr:cNvPr id="379" name="公債費負担の状況最小値テキスト"/>
        <xdr:cNvSpPr txBox="1"/>
      </xdr:nvSpPr>
      <xdr:spPr>
        <a:xfrm>
          <a:off x="17106900" y="7600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20.6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44</xdr:row>
      <xdr:rowOff>80645</xdr:rowOff>
    </xdr:from>
    <xdr:to>
      <xdr:col>81</xdr:col>
      <xdr:colOff>133350</xdr:colOff>
      <xdr:row>44</xdr:row>
      <xdr:rowOff>80645</xdr:rowOff>
    </xdr:to>
    <xdr:sp macro="" textlink="">
      <xdr:nvSpPr>
        <xdr:cNvPr id="380" name="直線コネクタ 379"/>
        <xdr:cNvSpPr/>
      </xdr:nvSpPr>
      <xdr:spPr>
        <a:xfrm>
          <a:off x="16925925" y="7620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34</xdr:row>
      <xdr:rowOff>142875</xdr:rowOff>
    </xdr:from>
    <xdr:to>
      <xdr:col>85</xdr:col>
      <xdr:colOff>57150</xdr:colOff>
      <xdr:row>36</xdr:row>
      <xdr:rowOff>57150</xdr:rowOff>
    </xdr:to>
    <xdr:sp macro="" textlink="">
      <xdr:nvSpPr>
        <xdr:cNvPr id="381" name="公債費負担の状況最大値テキスト"/>
        <xdr:cNvSpPr txBox="1"/>
      </xdr:nvSpPr>
      <xdr:spPr>
        <a:xfrm>
          <a:off x="17106900" y="59721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ja-JP" altLang="en-US" sz="1000" b="1">
              <a:latin typeface="ＭＳ Ｐゴシック" panose="020B0600070205080204" pitchFamily="50" charset="-128"/>
              <a:ea typeface="ＭＳ Ｐゴシック" panose="020B0600070205080204" pitchFamily="50" charset="-128"/>
            </a:rPr>
            <a:t>△ </a:t>
          </a:r>
          <a:r>
            <a:rPr lang="en-US" altLang="ja-JP" sz="1000" b="1">
              <a:latin typeface="ＭＳ Ｐゴシック" panose="020B0600070205080204" pitchFamily="50" charset="-128"/>
              <a:ea typeface="ＭＳ Ｐゴシック" panose="020B0600070205080204" pitchFamily="50" charset="-128"/>
            </a:rPr>
            <a:t>2.5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36</xdr:row>
      <xdr:rowOff>58738</xdr:rowOff>
    </xdr:from>
    <xdr:to>
      <xdr:col>81</xdr:col>
      <xdr:colOff>133350</xdr:colOff>
      <xdr:row>36</xdr:row>
      <xdr:rowOff>58738</xdr:rowOff>
    </xdr:to>
    <xdr:sp macro="" textlink="">
      <xdr:nvSpPr>
        <xdr:cNvPr id="382" name="直線コネクタ 381"/>
        <xdr:cNvSpPr/>
      </xdr:nvSpPr>
      <xdr:spPr>
        <a:xfrm>
          <a:off x="16925925" y="6229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39</xdr:row>
      <xdr:rowOff>57150</xdr:rowOff>
    </xdr:from>
    <xdr:to>
      <xdr:col>81</xdr:col>
      <xdr:colOff>44450</xdr:colOff>
      <xdr:row>39</xdr:row>
      <xdr:rowOff>87313</xdr:rowOff>
    </xdr:to>
    <xdr:sp macro="" textlink="">
      <xdr:nvSpPr>
        <xdr:cNvPr id="383" name="直線コネクタ 382"/>
        <xdr:cNvSpPr/>
      </xdr:nvSpPr>
      <xdr:spPr>
        <a:xfrm flipV="1">
          <a:off x="16182975" y="67437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39</xdr:row>
      <xdr:rowOff>95250</xdr:rowOff>
    </xdr:from>
    <xdr:to>
      <xdr:col>85</xdr:col>
      <xdr:colOff>57150</xdr:colOff>
      <xdr:row>41</xdr:row>
      <xdr:rowOff>9525</xdr:rowOff>
    </xdr:to>
    <xdr:sp macro="" textlink="">
      <xdr:nvSpPr>
        <xdr:cNvPr id="384" name="公債費負担の状況平均値テキスト"/>
        <xdr:cNvSpPr txBox="1"/>
      </xdr:nvSpPr>
      <xdr:spPr>
        <a:xfrm>
          <a:off x="17106900"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39</xdr:row>
      <xdr:rowOff>127000</xdr:rowOff>
    </xdr:from>
    <xdr:to>
      <xdr:col>81</xdr:col>
      <xdr:colOff>95250</xdr:colOff>
      <xdr:row>40</xdr:row>
      <xdr:rowOff>57150</xdr:rowOff>
    </xdr:to>
    <xdr:sp macro="" textlink="" fLocksText="0">
      <xdr:nvSpPr>
        <xdr:cNvPr id="385" name="フローチャート: 判断 384"/>
        <xdr:cNvSpPr/>
      </xdr:nvSpPr>
      <xdr:spPr>
        <a:xfrm>
          <a:off x="16964025" y="6810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39</xdr:row>
      <xdr:rowOff>87313</xdr:rowOff>
    </xdr:from>
    <xdr:to>
      <xdr:col>77</xdr:col>
      <xdr:colOff>44450</xdr:colOff>
      <xdr:row>39</xdr:row>
      <xdr:rowOff>111443</xdr:rowOff>
    </xdr:to>
    <xdr:sp macro="" textlink="">
      <xdr:nvSpPr>
        <xdr:cNvPr id="386" name="直線コネクタ 385"/>
        <xdr:cNvSpPr/>
      </xdr:nvSpPr>
      <xdr:spPr>
        <a:xfrm flipV="1">
          <a:off x="15287625" y="677227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39</xdr:row>
      <xdr:rowOff>139065</xdr:rowOff>
    </xdr:from>
    <xdr:to>
      <xdr:col>77</xdr:col>
      <xdr:colOff>95250</xdr:colOff>
      <xdr:row>40</xdr:row>
      <xdr:rowOff>69215</xdr:rowOff>
    </xdr:to>
    <xdr:sp macro="" textlink="" fLocksText="0">
      <xdr:nvSpPr>
        <xdr:cNvPr id="387" name="フローチャート: 判断 386"/>
        <xdr:cNvSpPr/>
      </xdr:nvSpPr>
      <xdr:spPr>
        <a:xfrm>
          <a:off x="16125825" y="68294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40</xdr:row>
      <xdr:rowOff>57150</xdr:rowOff>
    </xdr:from>
    <xdr:to>
      <xdr:col>78</xdr:col>
      <xdr:colOff>180975</xdr:colOff>
      <xdr:row>41</xdr:row>
      <xdr:rowOff>142875</xdr:rowOff>
    </xdr:to>
    <xdr:sp macro="" textlink="">
      <xdr:nvSpPr>
        <xdr:cNvPr id="388" name="テキスト ボックス 387"/>
        <xdr:cNvSpPr txBox="1"/>
      </xdr:nvSpPr>
      <xdr:spPr>
        <a:xfrm>
          <a:off x="15792450" y="69151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152400</xdr:colOff>
      <xdr:row>39</xdr:row>
      <xdr:rowOff>111443</xdr:rowOff>
    </xdr:from>
    <xdr:to>
      <xdr:col>72</xdr:col>
      <xdr:colOff>203200</xdr:colOff>
      <xdr:row>39</xdr:row>
      <xdr:rowOff>117475</xdr:rowOff>
    </xdr:to>
    <xdr:sp macro="" textlink="">
      <xdr:nvSpPr>
        <xdr:cNvPr id="389" name="直線コネクタ 388"/>
        <xdr:cNvSpPr/>
      </xdr:nvSpPr>
      <xdr:spPr>
        <a:xfrm flipV="1">
          <a:off x="14401800" y="68008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40</xdr:row>
      <xdr:rowOff>15875</xdr:rowOff>
    </xdr:from>
    <xdr:to>
      <xdr:col>73</xdr:col>
      <xdr:colOff>44450</xdr:colOff>
      <xdr:row>40</xdr:row>
      <xdr:rowOff>117475</xdr:rowOff>
    </xdr:to>
    <xdr:sp macro="" textlink="" fLocksText="0">
      <xdr:nvSpPr>
        <xdr:cNvPr id="390" name="フローチャート: 判断 389"/>
        <xdr:cNvSpPr/>
      </xdr:nvSpPr>
      <xdr:spPr>
        <a:xfrm>
          <a:off x="15240000" y="68770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40</xdr:row>
      <xdr:rowOff>104775</xdr:rowOff>
    </xdr:from>
    <xdr:to>
      <xdr:col>74</xdr:col>
      <xdr:colOff>161925</xdr:colOff>
      <xdr:row>42</xdr:row>
      <xdr:rowOff>19050</xdr:rowOff>
    </xdr:to>
    <xdr:sp macro="" textlink="">
      <xdr:nvSpPr>
        <xdr:cNvPr id="391" name="テキスト ボックス 390"/>
        <xdr:cNvSpPr txBox="1"/>
      </xdr:nvSpPr>
      <xdr:spPr>
        <a:xfrm>
          <a:off x="14906625" y="6962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101600</xdr:colOff>
      <xdr:row>39</xdr:row>
      <xdr:rowOff>117475</xdr:rowOff>
    </xdr:from>
    <xdr:to>
      <xdr:col>68</xdr:col>
      <xdr:colOff>152400</xdr:colOff>
      <xdr:row>39</xdr:row>
      <xdr:rowOff>129540</xdr:rowOff>
    </xdr:to>
    <xdr:sp macro="" textlink="">
      <xdr:nvSpPr>
        <xdr:cNvPr id="392" name="直線コネクタ 391"/>
        <xdr:cNvSpPr/>
      </xdr:nvSpPr>
      <xdr:spPr>
        <a:xfrm flipV="1">
          <a:off x="13515975" y="68008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40</xdr:row>
      <xdr:rowOff>100330</xdr:rowOff>
    </xdr:from>
    <xdr:to>
      <xdr:col>68</xdr:col>
      <xdr:colOff>203200</xdr:colOff>
      <xdr:row>41</xdr:row>
      <xdr:rowOff>30480</xdr:rowOff>
    </xdr:to>
    <xdr:sp macro="" textlink="" fLocksText="0">
      <xdr:nvSpPr>
        <xdr:cNvPr id="393" name="フローチャート: 判断 392"/>
        <xdr:cNvSpPr/>
      </xdr:nvSpPr>
      <xdr:spPr>
        <a:xfrm>
          <a:off x="14354175" y="6962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41</xdr:row>
      <xdr:rowOff>19050</xdr:rowOff>
    </xdr:from>
    <xdr:to>
      <xdr:col>70</xdr:col>
      <xdr:colOff>114300</xdr:colOff>
      <xdr:row>42</xdr:row>
      <xdr:rowOff>104775</xdr:rowOff>
    </xdr:to>
    <xdr:sp macro="" textlink="">
      <xdr:nvSpPr>
        <xdr:cNvPr id="394" name="テキスト ボックス 393"/>
        <xdr:cNvSpPr txBox="1"/>
      </xdr:nvSpPr>
      <xdr:spPr>
        <a:xfrm>
          <a:off x="14020800" y="7048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40</xdr:row>
      <xdr:rowOff>148590</xdr:rowOff>
    </xdr:from>
    <xdr:to>
      <xdr:col>64</xdr:col>
      <xdr:colOff>152400</xdr:colOff>
      <xdr:row>41</xdr:row>
      <xdr:rowOff>78740</xdr:rowOff>
    </xdr:to>
    <xdr:sp macro="" textlink="" fLocksText="0">
      <xdr:nvSpPr>
        <xdr:cNvPr id="395" name="フローチャート: 判断 394"/>
        <xdr:cNvSpPr/>
      </xdr:nvSpPr>
      <xdr:spPr>
        <a:xfrm>
          <a:off x="13458825" y="7010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41</xdr:row>
      <xdr:rowOff>66675</xdr:rowOff>
    </xdr:from>
    <xdr:to>
      <xdr:col>66</xdr:col>
      <xdr:colOff>57150</xdr:colOff>
      <xdr:row>42</xdr:row>
      <xdr:rowOff>152400</xdr:rowOff>
    </xdr:to>
    <xdr:sp macro="" textlink="">
      <xdr:nvSpPr>
        <xdr:cNvPr id="396" name="テキスト ボックス 395"/>
        <xdr:cNvSpPr txBox="1"/>
      </xdr:nvSpPr>
      <xdr:spPr>
        <a:xfrm>
          <a:off x="13125450" y="7096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11.2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38100</xdr:colOff>
      <xdr:row>47</xdr:row>
      <xdr:rowOff>133350</xdr:rowOff>
    </xdr:from>
    <xdr:to>
      <xdr:col>83</xdr:col>
      <xdr:colOff>171450</xdr:colOff>
      <xdr:row>49</xdr:row>
      <xdr:rowOff>47625</xdr:rowOff>
    </xdr:to>
    <xdr:sp macro="" textlink="">
      <xdr:nvSpPr>
        <xdr:cNvPr id="397" name="テキスト ボックス 396"/>
        <xdr:cNvSpPr txBox="1"/>
      </xdr:nvSpPr>
      <xdr:spPr>
        <a:xfrm>
          <a:off x="16802100"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76</xdr:col>
      <xdr:colOff>38100</xdr:colOff>
      <xdr:row>47</xdr:row>
      <xdr:rowOff>133350</xdr:rowOff>
    </xdr:from>
    <xdr:to>
      <xdr:col>79</xdr:col>
      <xdr:colOff>171450</xdr:colOff>
      <xdr:row>49</xdr:row>
      <xdr:rowOff>47625</xdr:rowOff>
    </xdr:to>
    <xdr:sp macro="" textlink="">
      <xdr:nvSpPr>
        <xdr:cNvPr id="398" name="テキスト ボックス 397"/>
        <xdr:cNvSpPr txBox="1"/>
      </xdr:nvSpPr>
      <xdr:spPr>
        <a:xfrm>
          <a:off x="15963900"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71</xdr:col>
      <xdr:colOff>190500</xdr:colOff>
      <xdr:row>47</xdr:row>
      <xdr:rowOff>133350</xdr:rowOff>
    </xdr:from>
    <xdr:to>
      <xdr:col>75</xdr:col>
      <xdr:colOff>114300</xdr:colOff>
      <xdr:row>49</xdr:row>
      <xdr:rowOff>47625</xdr:rowOff>
    </xdr:to>
    <xdr:sp macro="" textlink="">
      <xdr:nvSpPr>
        <xdr:cNvPr id="399" name="テキスト ボックス 398"/>
        <xdr:cNvSpPr txBox="1"/>
      </xdr:nvSpPr>
      <xdr:spPr>
        <a:xfrm>
          <a:off x="15068550"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67</xdr:col>
      <xdr:colOff>142875</xdr:colOff>
      <xdr:row>47</xdr:row>
      <xdr:rowOff>133350</xdr:rowOff>
    </xdr:from>
    <xdr:to>
      <xdr:col>71</xdr:col>
      <xdr:colOff>66675</xdr:colOff>
      <xdr:row>49</xdr:row>
      <xdr:rowOff>47625</xdr:rowOff>
    </xdr:to>
    <xdr:sp macro="" textlink="">
      <xdr:nvSpPr>
        <xdr:cNvPr id="400" name="テキスト ボックス 399"/>
        <xdr:cNvSpPr txBox="1"/>
      </xdr:nvSpPr>
      <xdr:spPr>
        <a:xfrm>
          <a:off x="14182725"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95250</xdr:colOff>
      <xdr:row>47</xdr:row>
      <xdr:rowOff>133350</xdr:rowOff>
    </xdr:from>
    <xdr:to>
      <xdr:col>67</xdr:col>
      <xdr:colOff>19050</xdr:colOff>
      <xdr:row>49</xdr:row>
      <xdr:rowOff>47625</xdr:rowOff>
    </xdr:to>
    <xdr:sp macro="" textlink="">
      <xdr:nvSpPr>
        <xdr:cNvPr id="401" name="テキスト ボックス 400"/>
        <xdr:cNvSpPr txBox="1"/>
      </xdr:nvSpPr>
      <xdr:spPr>
        <a:xfrm>
          <a:off x="13296900" y="819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39</xdr:row>
      <xdr:rowOff>6350</xdr:rowOff>
    </xdr:from>
    <xdr:to>
      <xdr:col>81</xdr:col>
      <xdr:colOff>95250</xdr:colOff>
      <xdr:row>39</xdr:row>
      <xdr:rowOff>107950</xdr:rowOff>
    </xdr:to>
    <xdr:sp macro="" textlink="" fLocksText="0">
      <xdr:nvSpPr>
        <xdr:cNvPr id="402" name="楕円 401"/>
        <xdr:cNvSpPr/>
      </xdr:nvSpPr>
      <xdr:spPr>
        <a:xfrm>
          <a:off x="16964025" y="6696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81</xdr:col>
      <xdr:colOff>133350</xdr:colOff>
      <xdr:row>38</xdr:row>
      <xdr:rowOff>19050</xdr:rowOff>
    </xdr:from>
    <xdr:to>
      <xdr:col>85</xdr:col>
      <xdr:colOff>57150</xdr:colOff>
      <xdr:row>39</xdr:row>
      <xdr:rowOff>104775</xdr:rowOff>
    </xdr:to>
    <xdr:sp macro="" textlink="">
      <xdr:nvSpPr>
        <xdr:cNvPr id="403" name="公債費負担の状況該当値テキスト"/>
        <xdr:cNvSpPr txBox="1"/>
      </xdr:nvSpPr>
      <xdr:spPr>
        <a:xfrm>
          <a:off x="17106900" y="6534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203200</xdr:colOff>
      <xdr:row>39</xdr:row>
      <xdr:rowOff>36513</xdr:rowOff>
    </xdr:from>
    <xdr:to>
      <xdr:col>77</xdr:col>
      <xdr:colOff>95250</xdr:colOff>
      <xdr:row>39</xdr:row>
      <xdr:rowOff>138113</xdr:rowOff>
    </xdr:to>
    <xdr:sp macro="" textlink="" fLocksText="0">
      <xdr:nvSpPr>
        <xdr:cNvPr id="404" name="楕円 403"/>
        <xdr:cNvSpPr/>
      </xdr:nvSpPr>
      <xdr:spPr>
        <a:xfrm>
          <a:off x="16125825" y="6724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37</xdr:row>
      <xdr:rowOff>152400</xdr:rowOff>
    </xdr:from>
    <xdr:to>
      <xdr:col>78</xdr:col>
      <xdr:colOff>180975</xdr:colOff>
      <xdr:row>39</xdr:row>
      <xdr:rowOff>66675</xdr:rowOff>
    </xdr:to>
    <xdr:sp macro="" textlink="">
      <xdr:nvSpPr>
        <xdr:cNvPr id="405" name="テキスト ボックス 404"/>
        <xdr:cNvSpPr txBox="1"/>
      </xdr:nvSpPr>
      <xdr:spPr>
        <a:xfrm>
          <a:off x="15792450" y="64960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39</xdr:row>
      <xdr:rowOff>60643</xdr:rowOff>
    </xdr:from>
    <xdr:to>
      <xdr:col>73</xdr:col>
      <xdr:colOff>44450</xdr:colOff>
      <xdr:row>39</xdr:row>
      <xdr:rowOff>162243</xdr:rowOff>
    </xdr:to>
    <xdr:sp macro="" textlink="" fLocksText="0">
      <xdr:nvSpPr>
        <xdr:cNvPr id="406" name="楕円 405"/>
        <xdr:cNvSpPr/>
      </xdr:nvSpPr>
      <xdr:spPr>
        <a:xfrm>
          <a:off x="15240000" y="6743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38</xdr:row>
      <xdr:rowOff>0</xdr:rowOff>
    </xdr:from>
    <xdr:to>
      <xdr:col>74</xdr:col>
      <xdr:colOff>161925</xdr:colOff>
      <xdr:row>39</xdr:row>
      <xdr:rowOff>85725</xdr:rowOff>
    </xdr:to>
    <xdr:sp macro="" textlink="">
      <xdr:nvSpPr>
        <xdr:cNvPr id="407" name="テキスト ボックス 406"/>
        <xdr:cNvSpPr txBox="1"/>
      </xdr:nvSpPr>
      <xdr:spPr>
        <a:xfrm>
          <a:off x="14906625" y="6515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39</xdr:row>
      <xdr:rowOff>66675</xdr:rowOff>
    </xdr:from>
    <xdr:to>
      <xdr:col>68</xdr:col>
      <xdr:colOff>203200</xdr:colOff>
      <xdr:row>39</xdr:row>
      <xdr:rowOff>168275</xdr:rowOff>
    </xdr:to>
    <xdr:sp macro="" textlink="" fLocksText="0">
      <xdr:nvSpPr>
        <xdr:cNvPr id="408" name="楕円 407"/>
        <xdr:cNvSpPr/>
      </xdr:nvSpPr>
      <xdr:spPr>
        <a:xfrm>
          <a:off x="14354175" y="67532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38</xdr:row>
      <xdr:rowOff>9525</xdr:rowOff>
    </xdr:from>
    <xdr:to>
      <xdr:col>70</xdr:col>
      <xdr:colOff>114300</xdr:colOff>
      <xdr:row>39</xdr:row>
      <xdr:rowOff>95250</xdr:rowOff>
    </xdr:to>
    <xdr:sp macro="" textlink="">
      <xdr:nvSpPr>
        <xdr:cNvPr id="409" name="テキスト ボックス 408"/>
        <xdr:cNvSpPr txBox="1"/>
      </xdr:nvSpPr>
      <xdr:spPr>
        <a:xfrm>
          <a:off x="14020800" y="6524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39</xdr:row>
      <xdr:rowOff>78740</xdr:rowOff>
    </xdr:from>
    <xdr:to>
      <xdr:col>64</xdr:col>
      <xdr:colOff>152400</xdr:colOff>
      <xdr:row>40</xdr:row>
      <xdr:rowOff>8890</xdr:rowOff>
    </xdr:to>
    <xdr:sp macro="" textlink="" fLocksText="0">
      <xdr:nvSpPr>
        <xdr:cNvPr id="410" name="楕円 409"/>
        <xdr:cNvSpPr/>
      </xdr:nvSpPr>
      <xdr:spPr>
        <a:xfrm>
          <a:off x="13458825" y="6762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38</xdr:row>
      <xdr:rowOff>19050</xdr:rowOff>
    </xdr:from>
    <xdr:to>
      <xdr:col>66</xdr:col>
      <xdr:colOff>57150</xdr:colOff>
      <xdr:row>39</xdr:row>
      <xdr:rowOff>104775</xdr:rowOff>
    </xdr:to>
    <xdr:sp macro="" textlink="">
      <xdr:nvSpPr>
        <xdr:cNvPr id="411" name="テキスト ボックス 410"/>
        <xdr:cNvSpPr txBox="1"/>
      </xdr:nvSpPr>
      <xdr:spPr>
        <a:xfrm>
          <a:off x="13125450" y="6534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xdr:row>
      <xdr:rowOff>6350</xdr:rowOff>
    </xdr:from>
    <xdr:to>
      <xdr:col>85</xdr:col>
      <xdr:colOff>95250</xdr:colOff>
      <xdr:row>8</xdr:row>
      <xdr:rowOff>152400</xdr:rowOff>
    </xdr:to>
    <xdr:sp macro="" textlink="" fLocksText="0">
      <xdr:nvSpPr>
        <xdr:cNvPr id="412" name="正方形/長方形 411"/>
        <xdr:cNvSpPr/>
      </xdr:nvSpPr>
      <xdr:spPr>
        <a:xfrm>
          <a:off x="12830175" y="1209675"/>
          <a:ext cx="50768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twoCellAnchor editAs="oneCell">
    <xdr:from>
      <xdr:col>65</xdr:col>
      <xdr:colOff>133350</xdr:colOff>
      <xdr:row>9</xdr:row>
      <xdr:rowOff>28575</xdr:rowOff>
    </xdr:from>
    <xdr:to>
      <xdr:col>72</xdr:col>
      <xdr:colOff>104775</xdr:colOff>
      <xdr:row>10</xdr:row>
      <xdr:rowOff>161925</xdr:rowOff>
    </xdr:to>
    <xdr:sp macro="" textlink="">
      <xdr:nvSpPr>
        <xdr:cNvPr id="413" name="テキスト ボックス 412"/>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b">
          <a:noAutofit/>
        </a:bodyPr>
        <a:lstStyle/>
        <a:p>
          <a:pPr algn="ctr"/>
          <a:r>
            <a:rPr lang="ja-JP" altLang="en-US" sz="1300" b="1">
              <a:latin typeface="ＭＳ Ｐゴシック" panose="020B0600070205080204" pitchFamily="50" charset="-128"/>
              <a:ea typeface="ＭＳ Ｐゴシック" panose="020B0600070205080204" pitchFamily="50" charset="-128"/>
            </a:rPr>
            <a:t>将来負担比率</a:t>
          </a:r>
        </a:p>
      </xdr:txBody>
    </xdr:sp>
    <xdr:clientData/>
  </xdr:twoCellAnchor>
  <xdr:twoCellAnchor editAs="oneCell">
    <xdr:from>
      <xdr:col>73</xdr:col>
      <xdr:colOff>19050</xdr:colOff>
      <xdr:row>9</xdr:row>
      <xdr:rowOff>0</xdr:rowOff>
    </xdr:from>
    <xdr:to>
      <xdr:col>80</xdr:col>
      <xdr:colOff>200025</xdr:colOff>
      <xdr:row>11</xdr:row>
      <xdr:rowOff>19050</xdr:rowOff>
    </xdr:to>
    <xdr:sp macro="" textlink="">
      <xdr:nvSpPr>
        <xdr:cNvPr id="414" name="テキスト ボックス 413"/>
        <xdr:cNvSpPr txBox="1"/>
      </xdr:nvSpPr>
      <xdr:spPr>
        <a:xfrm>
          <a:off x="15316200"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b">
          <a:spAutoFit/>
        </a:bodyPr>
        <a:lstStyle/>
        <a:p>
          <a:pPr algn="l"/>
          <a:r>
            <a:rPr lang="en-US" altLang="ja-JP" sz="1600" b="1">
              <a:solidFill>
                <a:srgbClr val="FF0000"/>
              </a:solidFill>
              <a:latin typeface="ＭＳ Ｐゴシック" panose="020B0600070205080204" pitchFamily="50" charset="-128"/>
              <a:ea typeface="ＭＳ Ｐゴシック" panose="020B0600070205080204" pitchFamily="50" charset="-128"/>
            </a:rPr>
            <a:t>[3.3%]</a:t>
          </a:r>
          <a:r>
            <a:rPr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85</xdr:col>
      <xdr:colOff>158750</xdr:colOff>
      <xdr:row>8</xdr:row>
      <xdr:rowOff>88900</xdr:rowOff>
    </xdr:from>
    <xdr:to>
      <xdr:col>93</xdr:col>
      <xdr:colOff>6350</xdr:colOff>
      <xdr:row>10</xdr:row>
      <xdr:rowOff>0</xdr:rowOff>
    </xdr:to>
    <xdr:sp macro="" textlink="" fLocksText="0">
      <xdr:nvSpPr>
        <xdr:cNvPr id="415" name="正方形/長方形 414"/>
        <xdr:cNvSpPr/>
      </xdr:nvSpPr>
      <xdr:spPr>
        <a:xfrm>
          <a:off x="17973675" y="14573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fLocksText="0">
      <xdr:nvSpPr>
        <xdr:cNvPr id="416" name="正方形/長方形 415"/>
        <xdr:cNvSpPr/>
      </xdr:nvSpPr>
      <xdr:spPr>
        <a:xfrm>
          <a:off x="17973675" y="16478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fLocksText="0">
      <xdr:nvSpPr>
        <xdr:cNvPr id="417" name="正方形/長方形 416"/>
        <xdr:cNvSpPr/>
      </xdr:nvSpPr>
      <xdr:spPr>
        <a:xfrm>
          <a:off x="19621500" y="14573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fLocksText="0">
      <xdr:nvSpPr>
        <xdr:cNvPr id="418" name="正方形/長方形 417"/>
        <xdr:cNvSpPr/>
      </xdr:nvSpPr>
      <xdr:spPr>
        <a:xfrm>
          <a:off x="19621500" y="1647825"/>
          <a:ext cx="12668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fLocksText="0">
      <xdr:nvSpPr>
        <xdr:cNvPr id="419" name="正方形/長方形 418"/>
        <xdr:cNvSpPr/>
      </xdr:nvSpPr>
      <xdr:spPr>
        <a:xfrm>
          <a:off x="21078825" y="14573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fLocksText="0">
      <xdr:nvSpPr>
        <xdr:cNvPr id="420" name="正方形/長方形 419"/>
        <xdr:cNvSpPr/>
      </xdr:nvSpPr>
      <xdr:spPr>
        <a:xfrm>
          <a:off x="21078825" y="1647825"/>
          <a:ext cx="12763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21" name="正方形/長方形 420"/>
        <xdr:cNvSpPr/>
      </xdr:nvSpPr>
      <xdr:spPr>
        <a:xfrm>
          <a:off x="12830175" y="1971675"/>
          <a:ext cx="5076825"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fLocksText="0">
      <xdr:nvSpPr>
        <xdr:cNvPr id="422" name="正方形/長方形 421"/>
        <xdr:cNvSpPr/>
      </xdr:nvSpPr>
      <xdr:spPr>
        <a:xfrm>
          <a:off x="18097500" y="1971675"/>
          <a:ext cx="602932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fLocksText="0">
      <xdr:nvSpPr>
        <xdr:cNvPr id="423" name="正方形/長方形 422"/>
        <xdr:cNvSpPr/>
      </xdr:nvSpPr>
      <xdr:spPr>
        <a:xfrm>
          <a:off x="18097500" y="1971675"/>
          <a:ext cx="3810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1325" y="2286000"/>
          <a:ext cx="5781675" cy="2028825"/>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事業債の残高が、普通会計及び下水道会計ともにピークを越えており、臨時財政対策債以外の通常事業債については、投資的事業の計画、財源調整に十分配慮し最小限の地方債活用に留めている。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年度は、</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退職手当負担見込額の増があったもの、</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下水道会計の地方債残高の減少</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、充当可能基金</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の増などから</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2.1</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低下した</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。引き続き、計画的な地方債活用に努め、公営企業、一部事務組合等の運営状況に留意するとともに計画的に基金の増加を図り、住民負担の軽減・世代間の公平に努めていく。</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61</xdr:col>
      <xdr:colOff>0</xdr:colOff>
      <xdr:row>10</xdr:row>
      <xdr:rowOff>66675</xdr:rowOff>
    </xdr:from>
    <xdr:to>
      <xdr:col>62</xdr:col>
      <xdr:colOff>85725</xdr:colOff>
      <xdr:row>11</xdr:row>
      <xdr:rowOff>123825</xdr:rowOff>
    </xdr:to>
    <xdr:sp macro="" textlink="">
      <xdr:nvSpPr>
        <xdr:cNvPr id="425" name="テキスト ボックス 424"/>
        <xdr:cNvSpPr txBox="1"/>
      </xdr:nvSpPr>
      <xdr:spPr>
        <a:xfrm>
          <a:off x="12782550" y="178117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25</xdr:row>
      <xdr:rowOff>95250</xdr:rowOff>
    </xdr:from>
    <xdr:to>
      <xdr:col>85</xdr:col>
      <xdr:colOff>95250</xdr:colOff>
      <xdr:row>25</xdr:row>
      <xdr:rowOff>95250</xdr:rowOff>
    </xdr:to>
    <xdr:sp macro="" textlink="">
      <xdr:nvSpPr>
        <xdr:cNvPr id="426" name="直線コネクタ 425"/>
        <xdr:cNvSpPr/>
      </xdr:nvSpPr>
      <xdr:spPr>
        <a:xfrm>
          <a:off x="12830175" y="438150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24</xdr:row>
      <xdr:rowOff>123825</xdr:rowOff>
    </xdr:from>
    <xdr:to>
      <xdr:col>61</xdr:col>
      <xdr:colOff>38100</xdr:colOff>
      <xdr:row>26</xdr:row>
      <xdr:rowOff>38100</xdr:rowOff>
    </xdr:to>
    <xdr:sp macro="" textlink="">
      <xdr:nvSpPr>
        <xdr:cNvPr id="427" name="テキスト ボックス 426"/>
        <xdr:cNvSpPr txBox="1"/>
      </xdr:nvSpPr>
      <xdr:spPr>
        <a:xfrm>
          <a:off x="12058650" y="4238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22</xdr:row>
      <xdr:rowOff>6350</xdr:rowOff>
    </xdr:from>
    <xdr:to>
      <xdr:col>85</xdr:col>
      <xdr:colOff>95250</xdr:colOff>
      <xdr:row>22</xdr:row>
      <xdr:rowOff>6350</xdr:rowOff>
    </xdr:to>
    <xdr:sp macro="" textlink="">
      <xdr:nvSpPr>
        <xdr:cNvPr id="428" name="直線コネクタ 427"/>
        <xdr:cNvSpPr/>
      </xdr:nvSpPr>
      <xdr:spPr>
        <a:xfrm>
          <a:off x="12830175" y="37814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21</xdr:row>
      <xdr:rowOff>38100</xdr:rowOff>
    </xdr:from>
    <xdr:to>
      <xdr:col>61</xdr:col>
      <xdr:colOff>38100</xdr:colOff>
      <xdr:row>22</xdr:row>
      <xdr:rowOff>123825</xdr:rowOff>
    </xdr:to>
    <xdr:sp macro="" textlink="">
      <xdr:nvSpPr>
        <xdr:cNvPr id="429" name="テキスト ボックス 428"/>
        <xdr:cNvSpPr txBox="1"/>
      </xdr:nvSpPr>
      <xdr:spPr>
        <a:xfrm>
          <a:off x="12058650" y="3638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18</xdr:row>
      <xdr:rowOff>88900</xdr:rowOff>
    </xdr:from>
    <xdr:to>
      <xdr:col>85</xdr:col>
      <xdr:colOff>95250</xdr:colOff>
      <xdr:row>18</xdr:row>
      <xdr:rowOff>88900</xdr:rowOff>
    </xdr:to>
    <xdr:sp macro="" textlink="">
      <xdr:nvSpPr>
        <xdr:cNvPr id="430" name="直線コネクタ 429"/>
        <xdr:cNvSpPr/>
      </xdr:nvSpPr>
      <xdr:spPr>
        <a:xfrm>
          <a:off x="12830175" y="317182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17</xdr:row>
      <xdr:rowOff>114300</xdr:rowOff>
    </xdr:from>
    <xdr:to>
      <xdr:col>61</xdr:col>
      <xdr:colOff>38100</xdr:colOff>
      <xdr:row>19</xdr:row>
      <xdr:rowOff>28575</xdr:rowOff>
    </xdr:to>
    <xdr:sp macro="" textlink="">
      <xdr:nvSpPr>
        <xdr:cNvPr id="431" name="テキスト ボックス 430"/>
        <xdr:cNvSpPr txBox="1"/>
      </xdr:nvSpPr>
      <xdr:spPr>
        <a:xfrm>
          <a:off x="12058650" y="3028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15</xdr:row>
      <xdr:rowOff>0</xdr:rowOff>
    </xdr:from>
    <xdr:to>
      <xdr:col>85</xdr:col>
      <xdr:colOff>95250</xdr:colOff>
      <xdr:row>15</xdr:row>
      <xdr:rowOff>0</xdr:rowOff>
    </xdr:to>
    <xdr:sp macro="" textlink="">
      <xdr:nvSpPr>
        <xdr:cNvPr id="432" name="直線コネクタ 431"/>
        <xdr:cNvSpPr/>
      </xdr:nvSpPr>
      <xdr:spPr>
        <a:xfrm>
          <a:off x="12830175" y="2571750"/>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57</xdr:col>
      <xdr:colOff>114300</xdr:colOff>
      <xdr:row>14</xdr:row>
      <xdr:rowOff>28575</xdr:rowOff>
    </xdr:from>
    <xdr:to>
      <xdr:col>61</xdr:col>
      <xdr:colOff>38100</xdr:colOff>
      <xdr:row>15</xdr:row>
      <xdr:rowOff>114300</xdr:rowOff>
    </xdr:to>
    <xdr:sp macro="" textlink="">
      <xdr:nvSpPr>
        <xdr:cNvPr id="433" name="テキスト ボックス 432"/>
        <xdr:cNvSpPr txBox="1"/>
      </xdr:nvSpPr>
      <xdr:spPr>
        <a:xfrm>
          <a:off x="12058650" y="24288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11</xdr:row>
      <xdr:rowOff>82550</xdr:rowOff>
    </xdr:to>
    <xdr:sp macro="" textlink="">
      <xdr:nvSpPr>
        <xdr:cNvPr id="434" name="直線コネクタ 433"/>
        <xdr:cNvSpPr/>
      </xdr:nvSpPr>
      <xdr:spPr>
        <a:xfrm>
          <a:off x="12830175" y="1971675"/>
          <a:ext cx="50768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61</xdr:col>
      <xdr:colOff>44450</xdr:colOff>
      <xdr:row>11</xdr:row>
      <xdr:rowOff>82550</xdr:rowOff>
    </xdr:from>
    <xdr:to>
      <xdr:col>85</xdr:col>
      <xdr:colOff>95250</xdr:colOff>
      <xdr:row>25</xdr:row>
      <xdr:rowOff>95250</xdr:rowOff>
    </xdr:to>
    <xdr:sp macro="" textlink="" fLocksText="0">
      <xdr:nvSpPr>
        <xdr:cNvPr id="435" name="将来負担の状況グラフ枠"/>
        <xdr:cNvSpPr/>
      </xdr:nvSpPr>
      <xdr:spPr>
        <a:xfrm>
          <a:off x="12830175" y="1971675"/>
          <a:ext cx="5076825"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sp macro="" textlink="">
      <xdr:nvSpPr>
        <xdr:cNvPr id="436" name="直線コネクタ 435"/>
        <xdr:cNvSpPr/>
      </xdr:nvSpPr>
      <xdr:spPr>
        <a:xfrm flipV="1">
          <a:off x="17021175" y="2571750"/>
          <a:ext cx="0" cy="13239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22</xdr:row>
      <xdr:rowOff>95250</xdr:rowOff>
    </xdr:from>
    <xdr:to>
      <xdr:col>85</xdr:col>
      <xdr:colOff>57150</xdr:colOff>
      <xdr:row>24</xdr:row>
      <xdr:rowOff>9525</xdr:rowOff>
    </xdr:to>
    <xdr:sp macro="" textlink="">
      <xdr:nvSpPr>
        <xdr:cNvPr id="437" name="将来負担の状況最小値テキスト"/>
        <xdr:cNvSpPr txBox="1"/>
      </xdr:nvSpPr>
      <xdr:spPr>
        <a:xfrm>
          <a:off x="17106900" y="3867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219.1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22</xdr:row>
      <xdr:rowOff>121571</xdr:rowOff>
    </xdr:from>
    <xdr:to>
      <xdr:col>81</xdr:col>
      <xdr:colOff>133350</xdr:colOff>
      <xdr:row>22</xdr:row>
      <xdr:rowOff>121571</xdr:rowOff>
    </xdr:to>
    <xdr:sp macro="" textlink="">
      <xdr:nvSpPr>
        <xdr:cNvPr id="438" name="直線コネクタ 437"/>
        <xdr:cNvSpPr/>
      </xdr:nvSpPr>
      <xdr:spPr>
        <a:xfrm>
          <a:off x="16925925" y="38957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13</xdr:row>
      <xdr:rowOff>85725</xdr:rowOff>
    </xdr:from>
    <xdr:to>
      <xdr:col>85</xdr:col>
      <xdr:colOff>57150</xdr:colOff>
      <xdr:row>15</xdr:row>
      <xdr:rowOff>0</xdr:rowOff>
    </xdr:to>
    <xdr:sp macro="" textlink="">
      <xdr:nvSpPr>
        <xdr:cNvPr id="439" name="将来負担の状況最大値テキスト"/>
        <xdr:cNvSpPr txBox="1"/>
      </xdr:nvSpPr>
      <xdr:spPr>
        <a:xfrm>
          <a:off x="17106900" y="23145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165100</xdr:colOff>
      <xdr:row>15</xdr:row>
      <xdr:rowOff>0</xdr:rowOff>
    </xdr:from>
    <xdr:to>
      <xdr:col>81</xdr:col>
      <xdr:colOff>133350</xdr:colOff>
      <xdr:row>15</xdr:row>
      <xdr:rowOff>0</xdr:rowOff>
    </xdr:to>
    <xdr:sp macro="" textlink="">
      <xdr:nvSpPr>
        <xdr:cNvPr id="440" name="直線コネクタ 439"/>
        <xdr:cNvSpPr/>
      </xdr:nvSpPr>
      <xdr:spPr>
        <a:xfrm>
          <a:off x="16925925" y="2571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77</xdr:col>
      <xdr:colOff>44450</xdr:colOff>
      <xdr:row>15</xdr:row>
      <xdr:rowOff>19907</xdr:rowOff>
    </xdr:from>
    <xdr:to>
      <xdr:col>81</xdr:col>
      <xdr:colOff>44450</xdr:colOff>
      <xdr:row>15</xdr:row>
      <xdr:rowOff>32576</xdr:rowOff>
    </xdr:to>
    <xdr:sp macro="" textlink="">
      <xdr:nvSpPr>
        <xdr:cNvPr id="441" name="直線コネクタ 440"/>
        <xdr:cNvSpPr/>
      </xdr:nvSpPr>
      <xdr:spPr>
        <a:xfrm flipV="1">
          <a:off x="16182975" y="2590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81</xdr:col>
      <xdr:colOff>133350</xdr:colOff>
      <xdr:row>15</xdr:row>
      <xdr:rowOff>95250</xdr:rowOff>
    </xdr:from>
    <xdr:to>
      <xdr:col>85</xdr:col>
      <xdr:colOff>57150</xdr:colOff>
      <xdr:row>17</xdr:row>
      <xdr:rowOff>9525</xdr:rowOff>
    </xdr:to>
    <xdr:sp macro="" textlink="">
      <xdr:nvSpPr>
        <xdr:cNvPr id="442" name="将来負担の状況平均値テキスト"/>
        <xdr:cNvSpPr txBox="1"/>
      </xdr:nvSpPr>
      <xdr:spPr>
        <a:xfrm>
          <a:off x="17106900"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15</xdr:row>
      <xdr:rowOff>121126</xdr:rowOff>
    </xdr:from>
    <xdr:to>
      <xdr:col>81</xdr:col>
      <xdr:colOff>95250</xdr:colOff>
      <xdr:row>16</xdr:row>
      <xdr:rowOff>51276</xdr:rowOff>
    </xdr:to>
    <xdr:sp macro="" textlink="" fLocksText="0">
      <xdr:nvSpPr>
        <xdr:cNvPr id="443" name="フローチャート: 判断 442"/>
        <xdr:cNvSpPr/>
      </xdr:nvSpPr>
      <xdr:spPr>
        <a:xfrm>
          <a:off x="16964025" y="269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203200</xdr:colOff>
      <xdr:row>15</xdr:row>
      <xdr:rowOff>32576</xdr:rowOff>
    </xdr:from>
    <xdr:to>
      <xdr:col>77</xdr:col>
      <xdr:colOff>44450</xdr:colOff>
      <xdr:row>15</xdr:row>
      <xdr:rowOff>66358</xdr:rowOff>
    </xdr:to>
    <xdr:sp macro="" textlink="">
      <xdr:nvSpPr>
        <xdr:cNvPr id="444" name="直線コネクタ 443"/>
        <xdr:cNvSpPr/>
      </xdr:nvSpPr>
      <xdr:spPr>
        <a:xfrm flipV="1">
          <a:off x="15287625" y="2600325"/>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203200</xdr:colOff>
      <xdr:row>15</xdr:row>
      <xdr:rowOff>147669</xdr:rowOff>
    </xdr:from>
    <xdr:to>
      <xdr:col>77</xdr:col>
      <xdr:colOff>95250</xdr:colOff>
      <xdr:row>16</xdr:row>
      <xdr:rowOff>77819</xdr:rowOff>
    </xdr:to>
    <xdr:sp macro="" textlink="" fLocksText="0">
      <xdr:nvSpPr>
        <xdr:cNvPr id="445" name="フローチャート: 判断 444"/>
        <xdr:cNvSpPr/>
      </xdr:nvSpPr>
      <xdr:spPr>
        <a:xfrm>
          <a:off x="16125825" y="2724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16</xdr:row>
      <xdr:rowOff>66675</xdr:rowOff>
    </xdr:from>
    <xdr:to>
      <xdr:col>78</xdr:col>
      <xdr:colOff>180975</xdr:colOff>
      <xdr:row>17</xdr:row>
      <xdr:rowOff>152400</xdr:rowOff>
    </xdr:to>
    <xdr:sp macro="" textlink="">
      <xdr:nvSpPr>
        <xdr:cNvPr id="446" name="テキスト ボックス 445"/>
        <xdr:cNvSpPr txBox="1"/>
      </xdr:nvSpPr>
      <xdr:spPr>
        <a:xfrm>
          <a:off x="15792450" y="28098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152400</xdr:colOff>
      <xdr:row>15</xdr:row>
      <xdr:rowOff>66358</xdr:rowOff>
    </xdr:from>
    <xdr:to>
      <xdr:col>72</xdr:col>
      <xdr:colOff>203200</xdr:colOff>
      <xdr:row>15</xdr:row>
      <xdr:rowOff>148399</xdr:rowOff>
    </xdr:to>
    <xdr:sp macro="" textlink="">
      <xdr:nvSpPr>
        <xdr:cNvPr id="447" name="直線コネクタ 446"/>
        <xdr:cNvSpPr/>
      </xdr:nvSpPr>
      <xdr:spPr>
        <a:xfrm flipV="1">
          <a:off x="14401800" y="2638425"/>
          <a:ext cx="8858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72</xdr:col>
      <xdr:colOff>152400</xdr:colOff>
      <xdr:row>15</xdr:row>
      <xdr:rowOff>169386</xdr:rowOff>
    </xdr:from>
    <xdr:to>
      <xdr:col>73</xdr:col>
      <xdr:colOff>44450</xdr:colOff>
      <xdr:row>16</xdr:row>
      <xdr:rowOff>99536</xdr:rowOff>
    </xdr:to>
    <xdr:sp macro="" textlink="" fLocksText="0">
      <xdr:nvSpPr>
        <xdr:cNvPr id="448" name="フローチャート: 判断 447"/>
        <xdr:cNvSpPr/>
      </xdr:nvSpPr>
      <xdr:spPr>
        <a:xfrm>
          <a:off x="15240000" y="2743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16</xdr:row>
      <xdr:rowOff>85725</xdr:rowOff>
    </xdr:from>
    <xdr:to>
      <xdr:col>74</xdr:col>
      <xdr:colOff>161925</xdr:colOff>
      <xdr:row>18</xdr:row>
      <xdr:rowOff>0</xdr:rowOff>
    </xdr:to>
    <xdr:sp macro="" textlink="">
      <xdr:nvSpPr>
        <xdr:cNvPr id="449" name="テキスト ボックス 448"/>
        <xdr:cNvSpPr txBox="1"/>
      </xdr:nvSpPr>
      <xdr:spPr>
        <a:xfrm>
          <a:off x="14906625" y="2828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101600</xdr:colOff>
      <xdr:row>15</xdr:row>
      <xdr:rowOff>148399</xdr:rowOff>
    </xdr:from>
    <xdr:to>
      <xdr:col>68</xdr:col>
      <xdr:colOff>152400</xdr:colOff>
      <xdr:row>15</xdr:row>
      <xdr:rowOff>153829</xdr:rowOff>
    </xdr:to>
    <xdr:sp macro="" textlink="">
      <xdr:nvSpPr>
        <xdr:cNvPr id="450" name="直線コネクタ 449"/>
        <xdr:cNvSpPr/>
      </xdr:nvSpPr>
      <xdr:spPr>
        <a:xfrm flipV="1">
          <a:off x="13515975" y="27241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68</xdr:col>
      <xdr:colOff>101600</xdr:colOff>
      <xdr:row>16</xdr:row>
      <xdr:rowOff>71533</xdr:rowOff>
    </xdr:from>
    <xdr:to>
      <xdr:col>68</xdr:col>
      <xdr:colOff>203200</xdr:colOff>
      <xdr:row>17</xdr:row>
      <xdr:rowOff>1683</xdr:rowOff>
    </xdr:to>
    <xdr:sp macro="" textlink="" fLocksText="0">
      <xdr:nvSpPr>
        <xdr:cNvPr id="451" name="フローチャート: 判断 450"/>
        <xdr:cNvSpPr/>
      </xdr:nvSpPr>
      <xdr:spPr>
        <a:xfrm>
          <a:off x="14354175" y="28194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16</xdr:row>
      <xdr:rowOff>161925</xdr:rowOff>
    </xdr:from>
    <xdr:to>
      <xdr:col>70</xdr:col>
      <xdr:colOff>114300</xdr:colOff>
      <xdr:row>18</xdr:row>
      <xdr:rowOff>76200</xdr:rowOff>
    </xdr:to>
    <xdr:sp macro="" textlink="">
      <xdr:nvSpPr>
        <xdr:cNvPr id="452" name="テキスト ボックス 451"/>
        <xdr:cNvSpPr txBox="1"/>
      </xdr:nvSpPr>
      <xdr:spPr>
        <a:xfrm>
          <a:off x="14020800" y="2905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16</xdr:row>
      <xdr:rowOff>107124</xdr:rowOff>
    </xdr:from>
    <xdr:to>
      <xdr:col>64</xdr:col>
      <xdr:colOff>152400</xdr:colOff>
      <xdr:row>17</xdr:row>
      <xdr:rowOff>37274</xdr:rowOff>
    </xdr:to>
    <xdr:sp macro="" textlink="" fLocksText="0">
      <xdr:nvSpPr>
        <xdr:cNvPr id="453" name="フローチャート: 判断 452"/>
        <xdr:cNvSpPr/>
      </xdr:nvSpPr>
      <xdr:spPr>
        <a:xfrm>
          <a:off x="13458825" y="2847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17</xdr:row>
      <xdr:rowOff>19050</xdr:rowOff>
    </xdr:from>
    <xdr:to>
      <xdr:col>66</xdr:col>
      <xdr:colOff>57150</xdr:colOff>
      <xdr:row>18</xdr:row>
      <xdr:rowOff>104775</xdr:rowOff>
    </xdr:to>
    <xdr:sp macro="" textlink="">
      <xdr:nvSpPr>
        <xdr:cNvPr id="454" name="テキスト ボックス 453"/>
        <xdr:cNvSpPr txBox="1"/>
      </xdr:nvSpPr>
      <xdr:spPr>
        <a:xfrm>
          <a:off x="13125450" y="2933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38100</xdr:colOff>
      <xdr:row>25</xdr:row>
      <xdr:rowOff>95250</xdr:rowOff>
    </xdr:from>
    <xdr:to>
      <xdr:col>83</xdr:col>
      <xdr:colOff>171450</xdr:colOff>
      <xdr:row>27</xdr:row>
      <xdr:rowOff>9525</xdr:rowOff>
    </xdr:to>
    <xdr:sp macro="" textlink="">
      <xdr:nvSpPr>
        <xdr:cNvPr id="455" name="テキスト ボックス 454"/>
        <xdr:cNvSpPr txBox="1"/>
      </xdr:nvSpPr>
      <xdr:spPr>
        <a:xfrm>
          <a:off x="16802100" y="438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76</xdr:col>
      <xdr:colOff>38100</xdr:colOff>
      <xdr:row>25</xdr:row>
      <xdr:rowOff>95250</xdr:rowOff>
    </xdr:from>
    <xdr:to>
      <xdr:col>79</xdr:col>
      <xdr:colOff>171450</xdr:colOff>
      <xdr:row>27</xdr:row>
      <xdr:rowOff>9525</xdr:rowOff>
    </xdr:to>
    <xdr:sp macro="" textlink="">
      <xdr:nvSpPr>
        <xdr:cNvPr id="456" name="テキスト ボックス 455"/>
        <xdr:cNvSpPr txBox="1"/>
      </xdr:nvSpPr>
      <xdr:spPr>
        <a:xfrm>
          <a:off x="15963900" y="438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71</xdr:col>
      <xdr:colOff>190500</xdr:colOff>
      <xdr:row>25</xdr:row>
      <xdr:rowOff>95250</xdr:rowOff>
    </xdr:from>
    <xdr:to>
      <xdr:col>75</xdr:col>
      <xdr:colOff>114300</xdr:colOff>
      <xdr:row>27</xdr:row>
      <xdr:rowOff>9525</xdr:rowOff>
    </xdr:to>
    <xdr:sp macro="" textlink="">
      <xdr:nvSpPr>
        <xdr:cNvPr id="457" name="テキスト ボックス 456"/>
        <xdr:cNvSpPr txBox="1"/>
      </xdr:nvSpPr>
      <xdr:spPr>
        <a:xfrm>
          <a:off x="15068550" y="438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67</xdr:col>
      <xdr:colOff>142875</xdr:colOff>
      <xdr:row>25</xdr:row>
      <xdr:rowOff>95250</xdr:rowOff>
    </xdr:from>
    <xdr:to>
      <xdr:col>71</xdr:col>
      <xdr:colOff>66675</xdr:colOff>
      <xdr:row>27</xdr:row>
      <xdr:rowOff>9525</xdr:rowOff>
    </xdr:to>
    <xdr:sp macro="" textlink="">
      <xdr:nvSpPr>
        <xdr:cNvPr id="458" name="テキスト ボックス 457"/>
        <xdr:cNvSpPr txBox="1"/>
      </xdr:nvSpPr>
      <xdr:spPr>
        <a:xfrm>
          <a:off x="14182725" y="438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95250</xdr:colOff>
      <xdr:row>25</xdr:row>
      <xdr:rowOff>95250</xdr:rowOff>
    </xdr:from>
    <xdr:to>
      <xdr:col>67</xdr:col>
      <xdr:colOff>19050</xdr:colOff>
      <xdr:row>27</xdr:row>
      <xdr:rowOff>9525</xdr:rowOff>
    </xdr:to>
    <xdr:sp macro="" textlink="">
      <xdr:nvSpPr>
        <xdr:cNvPr id="459" name="テキスト ボックス 458"/>
        <xdr:cNvSpPr txBox="1"/>
      </xdr:nvSpPr>
      <xdr:spPr>
        <a:xfrm>
          <a:off x="13296900" y="43815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80</xdr:col>
      <xdr:colOff>203200</xdr:colOff>
      <xdr:row>14</xdr:row>
      <xdr:rowOff>140557</xdr:rowOff>
    </xdr:from>
    <xdr:to>
      <xdr:col>81</xdr:col>
      <xdr:colOff>95250</xdr:colOff>
      <xdr:row>15</xdr:row>
      <xdr:rowOff>70707</xdr:rowOff>
    </xdr:to>
    <xdr:sp macro="" textlink="" fLocksText="0">
      <xdr:nvSpPr>
        <xdr:cNvPr id="460" name="楕円 459"/>
        <xdr:cNvSpPr/>
      </xdr:nvSpPr>
      <xdr:spPr>
        <a:xfrm>
          <a:off x="16964025" y="2543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81</xdr:col>
      <xdr:colOff>133350</xdr:colOff>
      <xdr:row>14</xdr:row>
      <xdr:rowOff>57150</xdr:rowOff>
    </xdr:from>
    <xdr:to>
      <xdr:col>85</xdr:col>
      <xdr:colOff>57150</xdr:colOff>
      <xdr:row>15</xdr:row>
      <xdr:rowOff>142875</xdr:rowOff>
    </xdr:to>
    <xdr:sp macro="" textlink="">
      <xdr:nvSpPr>
        <xdr:cNvPr id="461" name="将来負担の状況該当値テキスト"/>
        <xdr:cNvSpPr txBox="1"/>
      </xdr:nvSpPr>
      <xdr:spPr>
        <a:xfrm>
          <a:off x="17106900" y="2457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203200</xdr:colOff>
      <xdr:row>14</xdr:row>
      <xdr:rowOff>153226</xdr:rowOff>
    </xdr:from>
    <xdr:to>
      <xdr:col>77</xdr:col>
      <xdr:colOff>95250</xdr:colOff>
      <xdr:row>15</xdr:row>
      <xdr:rowOff>83376</xdr:rowOff>
    </xdr:to>
    <xdr:sp macro="" textlink="" fLocksText="0">
      <xdr:nvSpPr>
        <xdr:cNvPr id="462" name="楕円 461"/>
        <xdr:cNvSpPr/>
      </xdr:nvSpPr>
      <xdr:spPr>
        <a:xfrm>
          <a:off x="16125825" y="2552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76200</xdr:colOff>
      <xdr:row>13</xdr:row>
      <xdr:rowOff>95250</xdr:rowOff>
    </xdr:from>
    <xdr:to>
      <xdr:col>78</xdr:col>
      <xdr:colOff>180975</xdr:colOff>
      <xdr:row>15</xdr:row>
      <xdr:rowOff>9525</xdr:rowOff>
    </xdr:to>
    <xdr:sp macro="" textlink="">
      <xdr:nvSpPr>
        <xdr:cNvPr id="463" name="テキスト ボックス 462"/>
        <xdr:cNvSpPr txBox="1"/>
      </xdr:nvSpPr>
      <xdr:spPr>
        <a:xfrm>
          <a:off x="15792450" y="23241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152400</xdr:colOff>
      <xdr:row>15</xdr:row>
      <xdr:rowOff>15558</xdr:rowOff>
    </xdr:from>
    <xdr:to>
      <xdr:col>73</xdr:col>
      <xdr:colOff>44450</xdr:colOff>
      <xdr:row>15</xdr:row>
      <xdr:rowOff>117158</xdr:rowOff>
    </xdr:to>
    <xdr:sp macro="" textlink="" fLocksText="0">
      <xdr:nvSpPr>
        <xdr:cNvPr id="464" name="楕円 463"/>
        <xdr:cNvSpPr/>
      </xdr:nvSpPr>
      <xdr:spPr>
        <a:xfrm>
          <a:off x="15240000" y="25908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28575</xdr:colOff>
      <xdr:row>13</xdr:row>
      <xdr:rowOff>123825</xdr:rowOff>
    </xdr:from>
    <xdr:to>
      <xdr:col>74</xdr:col>
      <xdr:colOff>161925</xdr:colOff>
      <xdr:row>15</xdr:row>
      <xdr:rowOff>38100</xdr:rowOff>
    </xdr:to>
    <xdr:sp macro="" textlink="">
      <xdr:nvSpPr>
        <xdr:cNvPr id="465" name="テキスト ボックス 464"/>
        <xdr:cNvSpPr txBox="1"/>
      </xdr:nvSpPr>
      <xdr:spPr>
        <a:xfrm>
          <a:off x="14906625" y="2352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68</xdr:col>
      <xdr:colOff>101600</xdr:colOff>
      <xdr:row>15</xdr:row>
      <xdr:rowOff>97599</xdr:rowOff>
    </xdr:from>
    <xdr:to>
      <xdr:col>68</xdr:col>
      <xdr:colOff>203200</xdr:colOff>
      <xdr:row>16</xdr:row>
      <xdr:rowOff>27749</xdr:rowOff>
    </xdr:to>
    <xdr:sp macro="" textlink="" fLocksText="0">
      <xdr:nvSpPr>
        <xdr:cNvPr id="466" name="楕円 465"/>
        <xdr:cNvSpPr/>
      </xdr:nvSpPr>
      <xdr:spPr>
        <a:xfrm>
          <a:off x="14354175" y="2667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190500</xdr:colOff>
      <xdr:row>14</xdr:row>
      <xdr:rowOff>38100</xdr:rowOff>
    </xdr:from>
    <xdr:to>
      <xdr:col>70</xdr:col>
      <xdr:colOff>114300</xdr:colOff>
      <xdr:row>15</xdr:row>
      <xdr:rowOff>123825</xdr:rowOff>
    </xdr:to>
    <xdr:sp macro="" textlink="">
      <xdr:nvSpPr>
        <xdr:cNvPr id="467" name="テキスト ボックス 466"/>
        <xdr:cNvSpPr txBox="1"/>
      </xdr:nvSpPr>
      <xdr:spPr>
        <a:xfrm>
          <a:off x="14020800" y="2438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50800</xdr:colOff>
      <xdr:row>15</xdr:row>
      <xdr:rowOff>103029</xdr:rowOff>
    </xdr:from>
    <xdr:to>
      <xdr:col>64</xdr:col>
      <xdr:colOff>152400</xdr:colOff>
      <xdr:row>16</xdr:row>
      <xdr:rowOff>33179</xdr:rowOff>
    </xdr:to>
    <xdr:sp macro="" textlink="" fLocksText="0">
      <xdr:nvSpPr>
        <xdr:cNvPr id="468" name="楕円 467"/>
        <xdr:cNvSpPr/>
      </xdr:nvSpPr>
      <xdr:spPr>
        <a:xfrm>
          <a:off x="13458825" y="2676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62</xdr:col>
      <xdr:colOff>133350</xdr:colOff>
      <xdr:row>14</xdr:row>
      <xdr:rowOff>47625</xdr:rowOff>
    </xdr:from>
    <xdr:to>
      <xdr:col>66</xdr:col>
      <xdr:colOff>57150</xdr:colOff>
      <xdr:row>15</xdr:row>
      <xdr:rowOff>133350</xdr:rowOff>
    </xdr:to>
    <xdr:sp macro="" textlink="">
      <xdr:nvSpPr>
        <xdr:cNvPr id="469" name="テキスト ボックス 468"/>
        <xdr:cNvSpPr txBox="1"/>
      </xdr:nvSpPr>
      <xdr:spPr>
        <a:xfrm>
          <a:off x="13125450" y="2447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fLocksText="0">
      <xdr:nvSpPr>
        <xdr:cNvPr id="2" name="正方形/長方形 1"/>
        <xdr:cNvSpPr/>
      </xdr:nvSpPr>
      <xdr:spPr>
        <a:xfrm>
          <a:off x="0" y="123825"/>
          <a:ext cx="12696825" cy="5143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4</a:t>
          </a:r>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 </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市町村経常経費分析表</a:t>
          </a:r>
          <a:r>
            <a:rPr lang="en-US" altLang="ja-JP" sz="3200" b="1">
              <a:solidFill>
                <a:srgbClr val="000000"/>
              </a:solidFill>
              <a:latin typeface="ＭＳ Ｐゴシック" panose="020B0600070205080204" pitchFamily="50" charset="-128"/>
              <a:ea typeface="ＭＳ Ｐゴシック" panose="020B0600070205080204" pitchFamily="50" charset="-128"/>
            </a:rPr>
            <a:t>(</a:t>
          </a:r>
          <a:r>
            <a:rPr lang="ja-JP" altLang="en-US" sz="3200" b="1">
              <a:solidFill>
                <a:srgbClr val="000000"/>
              </a:solidFill>
              <a:latin typeface="ＭＳ Ｐゴシック" panose="020B0600070205080204" pitchFamily="50" charset="-128"/>
              <a:ea typeface="ＭＳ Ｐゴシック" panose="020B0600070205080204" pitchFamily="50" charset="-128"/>
            </a:rPr>
            <a:t>普通会計決算</a:t>
          </a:r>
          <a:r>
            <a:rPr lang="en-US" altLang="ja-JP" sz="3200" b="1">
              <a:solidFill>
                <a:srgbClr val="000000"/>
              </a:solidFill>
              <a:latin typeface="ＭＳ Ｐゴシック" panose="020B0600070205080204" pitchFamily="50" charset="-128"/>
              <a:ea typeface="ＭＳ Ｐゴシック" panose="020B0600070205080204" pitchFamily="50" charset="-128"/>
            </a:rPr>
            <a:t>)</a:t>
          </a:r>
          <a:endParaRPr lang="ja-JP" altLang="en-US" sz="32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fLocksText="0">
      <xdr:nvSpPr>
        <xdr:cNvPr id="3" name="正方形/長方形 2"/>
        <xdr:cNvSpPr/>
      </xdr:nvSpPr>
      <xdr:spPr>
        <a:xfrm>
          <a:off x="19116675"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fLocksText="0">
      <xdr:nvSpPr>
        <xdr:cNvPr id="4" name="正方形/長方形 3"/>
        <xdr:cNvSpPr/>
      </xdr:nvSpPr>
      <xdr:spPr>
        <a:xfrm>
          <a:off x="19135725" y="219075"/>
          <a:ext cx="38862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fLocksText="0">
      <xdr:nvSpPr>
        <xdr:cNvPr id="5" name="正方形/長方形 4"/>
        <xdr:cNvSpPr/>
      </xdr:nvSpPr>
      <xdr:spPr>
        <a:xfrm>
          <a:off x="19164300" y="238125"/>
          <a:ext cx="3829050"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fLocksText="0">
      <xdr:nvSpPr>
        <xdr:cNvPr id="6" name="正方形/長方形 5"/>
        <xdr:cNvSpPr/>
      </xdr:nvSpPr>
      <xdr:spPr>
        <a:xfrm>
          <a:off x="16316325" y="190500"/>
          <a:ext cx="26670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fLocksText="0">
      <xdr:nvSpPr>
        <xdr:cNvPr id="7" name="正方形/長方形 6"/>
        <xdr:cNvSpPr/>
      </xdr:nvSpPr>
      <xdr:spPr>
        <a:xfrm>
          <a:off x="16344900"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fLocksText="0">
      <xdr:nvSpPr>
        <xdr:cNvPr id="8" name="正方形/長方形 7"/>
        <xdr:cNvSpPr/>
      </xdr:nvSpPr>
      <xdr:spPr>
        <a:xfrm>
          <a:off x="16373475" y="238125"/>
          <a:ext cx="2552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fLocksText="0">
      <xdr:nvSpPr>
        <xdr:cNvPr id="9" name="正方形/長方形 8"/>
        <xdr:cNvSpPr/>
      </xdr:nvSpPr>
      <xdr:spPr>
        <a:xfrm>
          <a:off x="0" y="885825"/>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2400" b="1">
              <a:solidFill>
                <a:srgbClr val="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fLocksText="0">
      <xdr:nvSpPr>
        <xdr:cNvPr id="10" name="正方形/長方形 9"/>
        <xdr:cNvSpPr/>
      </xdr:nvSpPr>
      <xdr:spPr>
        <a:xfrm>
          <a:off x="762000" y="1524000"/>
          <a:ext cx="9648825" cy="17621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fLocksText="0">
      <xdr:nvSpPr>
        <xdr:cNvPr id="11" name="正方形/長方形 10"/>
        <xdr:cNvSpPr/>
      </xdr:nvSpPr>
      <xdr:spPr>
        <a:xfrm>
          <a:off x="885825" y="1552575"/>
          <a:ext cx="14001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fLocksText="0">
      <xdr:nvSpPr>
        <xdr:cNvPr id="12" name="正方形/長方形 11"/>
        <xdr:cNvSpPr/>
      </xdr:nvSpPr>
      <xdr:spPr>
        <a:xfrm>
          <a:off x="2219325" y="1552575"/>
          <a:ext cx="12763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16,959
16,847
28.07
9,153,204
8,761,413
391,791
4,159,989
5,926,627</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fLocksText="0">
      <xdr:nvSpPr>
        <xdr:cNvPr id="13" name="正方形/長方形 12"/>
        <xdr:cNvSpPr/>
      </xdr:nvSpPr>
      <xdr:spPr>
        <a:xfrm>
          <a:off x="3552825" y="155257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fLocksText="0">
      <xdr:nvSpPr>
        <xdr:cNvPr id="14" name="正方形/長方形 13"/>
        <xdr:cNvSpPr/>
      </xdr:nvSpPr>
      <xdr:spPr>
        <a:xfrm>
          <a:off x="5076825" y="1552575"/>
          <a:ext cx="2038350" cy="1009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fLocksText="0">
      <xdr:nvSpPr>
        <xdr:cNvPr id="15" name="正方形/長方形 14"/>
        <xdr:cNvSpPr/>
      </xdr:nvSpPr>
      <xdr:spPr>
        <a:xfrm>
          <a:off x="7115175" y="1552575"/>
          <a:ext cx="1266825" cy="1009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6.0
3.3</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fLocksText="0">
      <xdr:nvSpPr>
        <xdr:cNvPr id="16" name="正方形/長方形 15"/>
        <xdr:cNvSpPr/>
      </xdr:nvSpPr>
      <xdr:spPr>
        <a:xfrm>
          <a:off x="8448675" y="1552575"/>
          <a:ext cx="628650" cy="1009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fLocksText="0">
      <xdr:nvSpPr>
        <xdr:cNvPr id="17" name="正方形/長方形 16"/>
        <xdr:cNvSpPr/>
      </xdr:nvSpPr>
      <xdr:spPr>
        <a:xfrm>
          <a:off x="5076825" y="2409825"/>
          <a:ext cx="2038350" cy="704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fLocksText="0">
      <xdr:nvSpPr>
        <xdr:cNvPr id="18" name="正方形/長方形 17"/>
        <xdr:cNvSpPr/>
      </xdr:nvSpPr>
      <xdr:spPr>
        <a:xfrm>
          <a:off x="7172325" y="2409825"/>
          <a:ext cx="3429000" cy="704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H26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H27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H29  Ⅳ</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fLocksText="0">
      <xdr:nvSpPr>
        <xdr:cNvPr id="19" name="角丸四角形 18"/>
        <xdr:cNvSpPr/>
      </xdr:nvSpPr>
      <xdr:spPr>
        <a:xfrm>
          <a:off x="10563225" y="1524000"/>
          <a:ext cx="14382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fLocksText="0">
      <xdr:nvSpPr>
        <xdr:cNvPr id="20" name="正方形/長方形 19"/>
        <xdr:cNvSpPr/>
      </xdr:nvSpPr>
      <xdr:spPr>
        <a:xfrm>
          <a:off x="10829925" y="1590675"/>
          <a:ext cx="126682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fLocksText="0">
      <xdr:nvSpPr>
        <xdr:cNvPr id="21" name="正方形/長方形 20"/>
        <xdr:cNvSpPr/>
      </xdr:nvSpPr>
      <xdr:spPr>
        <a:xfrm>
          <a:off x="10829925" y="1857375"/>
          <a:ext cx="126682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fLocksText="0">
      <xdr:nvSpPr>
        <xdr:cNvPr id="22" name="正方形/長方形 21"/>
        <xdr:cNvSpPr/>
      </xdr:nvSpPr>
      <xdr:spPr>
        <a:xfrm>
          <a:off x="10829925" y="2181225"/>
          <a:ext cx="126682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sp macro="" textlink="">
      <xdr:nvSpPr>
        <xdr:cNvPr id="23" name="直線コネクタ 22"/>
        <xdr:cNvSpPr/>
      </xdr:nv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101600</xdr:colOff>
      <xdr:row>9</xdr:row>
      <xdr:rowOff>82550</xdr:rowOff>
    </xdr:from>
    <xdr:to>
      <xdr:col>54</xdr:col>
      <xdr:colOff>3175</xdr:colOff>
      <xdr:row>10</xdr:row>
      <xdr:rowOff>12700</xdr:rowOff>
    </xdr:to>
    <xdr:sp macro="" textlink="" fLocksText="0">
      <xdr:nvSpPr>
        <xdr:cNvPr id="24" name="楕円 23"/>
        <xdr:cNvSpPr/>
      </xdr:nvSpPr>
      <xdr:spPr>
        <a:xfrm>
          <a:off x="10706100" y="162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fLocksText="0">
      <xdr:nvSpPr>
        <xdr:cNvPr id="25" name="フローチャート: 判断 24"/>
        <xdr:cNvSpPr/>
      </xdr:nvSpPr>
      <xdr:spPr>
        <a:xfrm>
          <a:off x="10706100" y="1895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sp macro="" textlink="">
      <xdr:nvSpPr>
        <xdr:cNvPr id="26" name="直線コネクタ 25"/>
        <xdr:cNvSpPr/>
      </xdr:nvSpPr>
      <xdr:spPr>
        <a:xfrm>
          <a:off x="10744200" y="21621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66675</xdr:colOff>
      <xdr:row>12</xdr:row>
      <xdr:rowOff>101600</xdr:rowOff>
    </xdr:from>
    <xdr:to>
      <xdr:col>54</xdr:col>
      <xdr:colOff>38100</xdr:colOff>
      <xdr:row>12</xdr:row>
      <xdr:rowOff>101600</xdr:rowOff>
    </xdr:to>
    <xdr:sp macro="" textlink="">
      <xdr:nvSpPr>
        <xdr:cNvPr id="27" name="直線コネクタ 26"/>
        <xdr:cNvSpPr/>
      </xdr:nvSpPr>
      <xdr:spPr>
        <a:xfrm>
          <a:off x="10668000" y="2162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146050</xdr:colOff>
      <xdr:row>13</xdr:row>
      <xdr:rowOff>168275</xdr:rowOff>
    </xdr:from>
    <xdr:to>
      <xdr:col>53</xdr:col>
      <xdr:colOff>146050</xdr:colOff>
      <xdr:row>14</xdr:row>
      <xdr:rowOff>136525</xdr:rowOff>
    </xdr:to>
    <xdr:sp macro="" textlink="">
      <xdr:nvSpPr>
        <xdr:cNvPr id="28" name="直線コネクタ 27"/>
        <xdr:cNvSpPr/>
      </xdr:nvSpPr>
      <xdr:spPr>
        <a:xfrm flipV="1">
          <a:off x="10744200" y="24003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53</xdr:col>
      <xdr:colOff>66675</xdr:colOff>
      <xdr:row>14</xdr:row>
      <xdr:rowOff>139700</xdr:rowOff>
    </xdr:from>
    <xdr:to>
      <xdr:col>54</xdr:col>
      <xdr:colOff>38100</xdr:colOff>
      <xdr:row>14</xdr:row>
      <xdr:rowOff>139700</xdr:rowOff>
    </xdr:to>
    <xdr:sp macro="" textlink="">
      <xdr:nvSpPr>
        <xdr:cNvPr id="29" name="直線コネクタ 28"/>
        <xdr:cNvSpPr/>
      </xdr:nvSpPr>
      <xdr:spPr>
        <a:xfrm>
          <a:off x="10668000" y="25431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xdr:col>
      <xdr:colOff>95250</xdr:colOff>
      <xdr:row>20</xdr:row>
      <xdr:rowOff>66675</xdr:rowOff>
    </xdr:from>
    <xdr:to>
      <xdr:col>47</xdr:col>
      <xdr:colOff>190500</xdr:colOff>
      <xdr:row>21</xdr:row>
      <xdr:rowOff>152400</xdr:rowOff>
    </xdr:to>
    <xdr:sp macro="" textlink="">
      <xdr:nvSpPr>
        <xdr:cNvPr id="30" name="テキスト ボックス 29"/>
        <xdr:cNvSpPr txBox="1"/>
      </xdr:nvSpPr>
      <xdr:spPr>
        <a:xfrm>
          <a:off x="695325" y="3495675"/>
          <a:ext cx="88963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twoCellAnchor>
  <xdr:twoCellAnchor editAs="oneCell">
    <xdr:from>
      <xdr:col>3</xdr:col>
      <xdr:colOff>95250</xdr:colOff>
      <xdr:row>21</xdr:row>
      <xdr:rowOff>142875</xdr:rowOff>
    </xdr:from>
    <xdr:to>
      <xdr:col>52</xdr:col>
      <xdr:colOff>0</xdr:colOff>
      <xdr:row>23</xdr:row>
      <xdr:rowOff>57150</xdr:rowOff>
    </xdr:to>
    <xdr:sp macro="" textlink="">
      <xdr:nvSpPr>
        <xdr:cNvPr id="31" name="テキスト ボックス 30"/>
        <xdr:cNvSpPr txBox="1"/>
      </xdr:nvSpPr>
      <xdr:spPr>
        <a:xfrm>
          <a:off x="695325" y="3743325"/>
          <a:ext cx="97059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twoCellAnchor>
  <xdr:twoCellAnchor editAs="oneCell">
    <xdr:from>
      <xdr:col>3</xdr:col>
      <xdr:colOff>95250</xdr:colOff>
      <xdr:row>23</xdr:row>
      <xdr:rowOff>57150</xdr:rowOff>
    </xdr:from>
    <xdr:to>
      <xdr:col>44</xdr:col>
      <xdr:colOff>190500</xdr:colOff>
      <xdr:row>24</xdr:row>
      <xdr:rowOff>142875</xdr:rowOff>
    </xdr:to>
    <xdr:sp macro="" textlink="">
      <xdr:nvSpPr>
        <xdr:cNvPr id="32" name="テキスト ボックス 31"/>
        <xdr:cNvSpPr txBox="1"/>
      </xdr:nvSpPr>
      <xdr:spPr>
        <a:xfrm>
          <a:off x="695325" y="4000500"/>
          <a:ext cx="82962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twoCellAnchor>
  <xdr:twoCellAnchor editAs="oneCell">
    <xdr:from>
      <xdr:col>3</xdr:col>
      <xdr:colOff>95250</xdr:colOff>
      <xdr:row>24</xdr:row>
      <xdr:rowOff>142875</xdr:rowOff>
    </xdr:from>
    <xdr:to>
      <xdr:col>4</xdr:col>
      <xdr:colOff>76200</xdr:colOff>
      <xdr:row>26</xdr:row>
      <xdr:rowOff>57150</xdr:rowOff>
    </xdr:to>
    <xdr:sp macro="" textlink="">
      <xdr:nvSpPr>
        <xdr:cNvPr id="33" name="テキスト ボックス 32"/>
        <xdr:cNvSpPr txBox="1"/>
      </xdr:nvSpPr>
      <xdr:spPr>
        <a:xfrm>
          <a:off x="695325" y="4257675"/>
          <a:ext cx="1809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endParaRPr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27</xdr:row>
      <xdr:rowOff>69850</xdr:rowOff>
    </xdr:from>
    <xdr:to>
      <xdr:col>26</xdr:col>
      <xdr:colOff>184150</xdr:colOff>
      <xdr:row>29</xdr:row>
      <xdr:rowOff>44450</xdr:rowOff>
    </xdr:to>
    <xdr:sp macro="" textlink="" fLocksText="0">
      <xdr:nvSpPr>
        <xdr:cNvPr id="34" name="正方形/長方形 33"/>
        <xdr:cNvSpPr/>
      </xdr:nvSpPr>
      <xdr:spPr>
        <a:xfrm>
          <a:off x="762000"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fLocksText="0">
      <xdr:nvSpPr>
        <xdr:cNvPr id="35" name="正方形/長方形 34"/>
        <xdr:cNvSpPr/>
      </xdr:nvSpPr>
      <xdr:spPr>
        <a:xfrm>
          <a:off x="5400675" y="4762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fLocksText="0">
      <xdr:nvSpPr>
        <xdr:cNvPr id="36" name="正方形/長方形 35"/>
        <xdr:cNvSpPr/>
      </xdr:nvSpPr>
      <xdr:spPr>
        <a:xfrm>
          <a:off x="5400675" y="4953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fLocksText="0">
      <xdr:nvSpPr>
        <xdr:cNvPr id="37" name="正方形/長方形 36"/>
        <xdr:cNvSpPr/>
      </xdr:nvSpPr>
      <xdr:spPr>
        <a:xfrm>
          <a:off x="7086600" y="4762500"/>
          <a:ext cx="140017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fLocksText="0">
      <xdr:nvSpPr>
        <xdr:cNvPr id="38" name="正方形/長方形 37"/>
        <xdr:cNvSpPr/>
      </xdr:nvSpPr>
      <xdr:spPr>
        <a:xfrm>
          <a:off x="7086600" y="4953000"/>
          <a:ext cx="140017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fLocksText="0">
      <xdr:nvSpPr>
        <xdr:cNvPr id="39" name="正方形/長方形 38"/>
        <xdr:cNvSpPr/>
      </xdr:nvSpPr>
      <xdr:spPr>
        <a:xfrm>
          <a:off x="8696325" y="4762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fLocksText="0">
      <xdr:nvSpPr>
        <xdr:cNvPr id="40" name="正方形/長方形 39"/>
        <xdr:cNvSpPr/>
      </xdr:nvSpPr>
      <xdr:spPr>
        <a:xfrm>
          <a:off x="8696325" y="4953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fLocksText="0">
      <xdr:nvSpPr>
        <xdr:cNvPr id="41" name="正方形/長方形 40"/>
        <xdr:cNvSpPr/>
      </xdr:nvSpPr>
      <xdr:spPr>
        <a:xfrm>
          <a:off x="762000" y="5267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fLocksText="0">
      <xdr:nvSpPr>
        <xdr:cNvPr id="42" name="正方形/長方形 41"/>
        <xdr:cNvSpPr/>
      </xdr:nvSpPr>
      <xdr:spPr>
        <a:xfrm>
          <a:off x="5715000"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fLocksText="0">
      <xdr:nvSpPr>
        <xdr:cNvPr id="43" name="正方形/長方形 42"/>
        <xdr:cNvSpPr/>
      </xdr:nvSpPr>
      <xdr:spPr>
        <a:xfrm>
          <a:off x="5781675" y="5267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9775" y="5591175"/>
          <a:ext cx="5076825"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職員給は、これまで行政改革として取り組んだ削減措置（地域手当削減等）を実施してきたほか、最小限の退職補充（採用調整）により職員数は減少しており、指標も改善傾向にある。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年度においては、退職者数の</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増</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により退職手当組合特別負担金が</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、また退職派遣の解除により給与等が増加し</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全体としては増額となったが、</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経常一般財源が大幅に</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増加</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したことにより</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0.9</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低下</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した。</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123825</xdr:colOff>
      <xdr:row>29</xdr:row>
      <xdr:rowOff>104775</xdr:rowOff>
    </xdr:from>
    <xdr:to>
      <xdr:col>5</xdr:col>
      <xdr:colOff>19050</xdr:colOff>
      <xdr:row>30</xdr:row>
      <xdr:rowOff>161925</xdr:rowOff>
    </xdr:to>
    <xdr:sp macro="" textlink="">
      <xdr:nvSpPr>
        <xdr:cNvPr id="45" name="テキスト ボックス 44"/>
        <xdr:cNvSpPr txBox="1"/>
      </xdr:nvSpPr>
      <xdr:spPr>
        <a:xfrm>
          <a:off x="723900" y="5076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44</xdr:row>
      <xdr:rowOff>12700</xdr:rowOff>
    </xdr:from>
    <xdr:to>
      <xdr:col>26</xdr:col>
      <xdr:colOff>184150</xdr:colOff>
      <xdr:row>44</xdr:row>
      <xdr:rowOff>12700</xdr:rowOff>
    </xdr:to>
    <xdr:sp macro="" textlink="">
      <xdr:nvSpPr>
        <xdr:cNvPr id="46" name="直線コネクタ 45"/>
        <xdr:cNvSpPr/>
      </xdr:nvSpPr>
      <xdr:spPr>
        <a:xfrm>
          <a:off x="762000"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43</xdr:row>
      <xdr:rowOff>38100</xdr:rowOff>
    </xdr:from>
    <xdr:to>
      <xdr:col>3</xdr:col>
      <xdr:colOff>152400</xdr:colOff>
      <xdr:row>44</xdr:row>
      <xdr:rowOff>123825</xdr:rowOff>
    </xdr:to>
    <xdr:sp macro="" textlink="">
      <xdr:nvSpPr>
        <xdr:cNvPr id="47" name="テキスト ボックス 46"/>
        <xdr:cNvSpPr txBox="1"/>
      </xdr:nvSpPr>
      <xdr:spPr>
        <a:xfrm>
          <a:off x="247650" y="7410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41</xdr:row>
      <xdr:rowOff>146050</xdr:rowOff>
    </xdr:from>
    <xdr:to>
      <xdr:col>26</xdr:col>
      <xdr:colOff>184150</xdr:colOff>
      <xdr:row>41</xdr:row>
      <xdr:rowOff>146050</xdr:rowOff>
    </xdr:to>
    <xdr:sp macro="" textlink="">
      <xdr:nvSpPr>
        <xdr:cNvPr id="48" name="直線コネクタ 47"/>
        <xdr:cNvSpPr/>
      </xdr:nvSpPr>
      <xdr:spPr>
        <a:xfrm>
          <a:off x="762000" y="717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41</xdr:row>
      <xdr:rowOff>0</xdr:rowOff>
    </xdr:from>
    <xdr:to>
      <xdr:col>3</xdr:col>
      <xdr:colOff>152400</xdr:colOff>
      <xdr:row>42</xdr:row>
      <xdr:rowOff>85725</xdr:rowOff>
    </xdr:to>
    <xdr:sp macro="" textlink="">
      <xdr:nvSpPr>
        <xdr:cNvPr id="49" name="テキスト ボックス 48"/>
        <xdr:cNvSpPr txBox="1"/>
      </xdr:nvSpPr>
      <xdr:spPr>
        <a:xfrm>
          <a:off x="247650" y="7029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39</xdr:row>
      <xdr:rowOff>107950</xdr:rowOff>
    </xdr:from>
    <xdr:to>
      <xdr:col>26</xdr:col>
      <xdr:colOff>184150</xdr:colOff>
      <xdr:row>39</xdr:row>
      <xdr:rowOff>107950</xdr:rowOff>
    </xdr:to>
    <xdr:sp macro="" textlink="">
      <xdr:nvSpPr>
        <xdr:cNvPr id="50" name="直線コネクタ 49"/>
        <xdr:cNvSpPr/>
      </xdr:nvSpPr>
      <xdr:spPr>
        <a:xfrm>
          <a:off x="762000" y="679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38</xdr:row>
      <xdr:rowOff>133350</xdr:rowOff>
    </xdr:from>
    <xdr:to>
      <xdr:col>3</xdr:col>
      <xdr:colOff>152400</xdr:colOff>
      <xdr:row>40</xdr:row>
      <xdr:rowOff>47625</xdr:rowOff>
    </xdr:to>
    <xdr:sp macro="" textlink="">
      <xdr:nvSpPr>
        <xdr:cNvPr id="51" name="テキスト ボックス 50"/>
        <xdr:cNvSpPr txBox="1"/>
      </xdr:nvSpPr>
      <xdr:spPr>
        <a:xfrm>
          <a:off x="247650" y="6648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37</xdr:row>
      <xdr:rowOff>69850</xdr:rowOff>
    </xdr:from>
    <xdr:to>
      <xdr:col>26</xdr:col>
      <xdr:colOff>184150</xdr:colOff>
      <xdr:row>37</xdr:row>
      <xdr:rowOff>69850</xdr:rowOff>
    </xdr:to>
    <xdr:sp macro="" textlink="">
      <xdr:nvSpPr>
        <xdr:cNvPr id="52" name="直線コネクタ 51"/>
        <xdr:cNvSpPr/>
      </xdr:nvSpPr>
      <xdr:spPr>
        <a:xfrm>
          <a:off x="762000" y="641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36</xdr:row>
      <xdr:rowOff>95250</xdr:rowOff>
    </xdr:from>
    <xdr:to>
      <xdr:col>3</xdr:col>
      <xdr:colOff>152400</xdr:colOff>
      <xdr:row>38</xdr:row>
      <xdr:rowOff>9525</xdr:rowOff>
    </xdr:to>
    <xdr:sp macro="" textlink="">
      <xdr:nvSpPr>
        <xdr:cNvPr id="53" name="テキスト ボックス 52"/>
        <xdr:cNvSpPr txBox="1"/>
      </xdr:nvSpPr>
      <xdr:spPr>
        <a:xfrm>
          <a:off x="247650" y="6267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35</xdr:row>
      <xdr:rowOff>31750</xdr:rowOff>
    </xdr:from>
    <xdr:to>
      <xdr:col>26</xdr:col>
      <xdr:colOff>184150</xdr:colOff>
      <xdr:row>35</xdr:row>
      <xdr:rowOff>31750</xdr:rowOff>
    </xdr:to>
    <xdr:sp macro="" textlink="">
      <xdr:nvSpPr>
        <xdr:cNvPr id="54" name="直線コネクタ 53"/>
        <xdr:cNvSpPr/>
      </xdr:nvSpPr>
      <xdr:spPr>
        <a:xfrm>
          <a:off x="762000" y="602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34</xdr:row>
      <xdr:rowOff>57150</xdr:rowOff>
    </xdr:from>
    <xdr:to>
      <xdr:col>3</xdr:col>
      <xdr:colOff>152400</xdr:colOff>
      <xdr:row>35</xdr:row>
      <xdr:rowOff>142875</xdr:rowOff>
    </xdr:to>
    <xdr:sp macro="" textlink="">
      <xdr:nvSpPr>
        <xdr:cNvPr id="55" name="テキスト ボックス 54"/>
        <xdr:cNvSpPr txBox="1"/>
      </xdr:nvSpPr>
      <xdr:spPr>
        <a:xfrm>
          <a:off x="247650" y="5886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32</xdr:row>
      <xdr:rowOff>165100</xdr:rowOff>
    </xdr:from>
    <xdr:to>
      <xdr:col>26</xdr:col>
      <xdr:colOff>184150</xdr:colOff>
      <xdr:row>32</xdr:row>
      <xdr:rowOff>165100</xdr:rowOff>
    </xdr:to>
    <xdr:sp macro="" textlink="">
      <xdr:nvSpPr>
        <xdr:cNvPr id="56" name="直線コネクタ 55"/>
        <xdr:cNvSpPr/>
      </xdr:nvSpPr>
      <xdr:spPr>
        <a:xfrm>
          <a:off x="762000" y="564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32</xdr:row>
      <xdr:rowOff>19050</xdr:rowOff>
    </xdr:from>
    <xdr:to>
      <xdr:col>3</xdr:col>
      <xdr:colOff>152400</xdr:colOff>
      <xdr:row>33</xdr:row>
      <xdr:rowOff>104775</xdr:rowOff>
    </xdr:to>
    <xdr:sp macro="" textlink="">
      <xdr:nvSpPr>
        <xdr:cNvPr id="57" name="テキスト ボックス 56"/>
        <xdr:cNvSpPr txBox="1"/>
      </xdr:nvSpPr>
      <xdr:spPr>
        <a:xfrm>
          <a:off x="247650" y="5505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30</xdr:row>
      <xdr:rowOff>127000</xdr:rowOff>
    </xdr:to>
    <xdr:sp macro="" textlink="">
      <xdr:nvSpPr>
        <xdr:cNvPr id="58" name="直線コネクタ 57"/>
        <xdr:cNvSpPr/>
      </xdr:nvSpPr>
      <xdr:spPr>
        <a:xfrm>
          <a:off x="762000"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29</xdr:row>
      <xdr:rowOff>152400</xdr:rowOff>
    </xdr:from>
    <xdr:to>
      <xdr:col>3</xdr:col>
      <xdr:colOff>152400</xdr:colOff>
      <xdr:row>31</xdr:row>
      <xdr:rowOff>66675</xdr:rowOff>
    </xdr:to>
    <xdr:sp macro="" textlink="">
      <xdr:nvSpPr>
        <xdr:cNvPr id="59" name="テキスト ボックス 58"/>
        <xdr:cNvSpPr txBox="1"/>
      </xdr:nvSpPr>
      <xdr:spPr>
        <a:xfrm>
          <a:off x="247650" y="5124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fLocksText="0">
      <xdr:nvSpPr>
        <xdr:cNvPr id="60" name="人件費グラフ枠"/>
        <xdr:cNvSpPr/>
      </xdr:nvSpPr>
      <xdr:spPr>
        <a:xfrm>
          <a:off x="762000" y="5267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sp macro="" textlink="">
      <xdr:nvSpPr>
        <xdr:cNvPr id="61" name="直線コネクタ 60"/>
        <xdr:cNvSpPr/>
      </xdr:nvSpPr>
      <xdr:spPr>
        <a:xfrm flipV="1">
          <a:off x="4829175" y="55721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40</xdr:row>
      <xdr:rowOff>161925</xdr:rowOff>
    </xdr:from>
    <xdr:to>
      <xdr:col>28</xdr:col>
      <xdr:colOff>76200</xdr:colOff>
      <xdr:row>42</xdr:row>
      <xdr:rowOff>76200</xdr:rowOff>
    </xdr:to>
    <xdr:sp macro="" textlink="">
      <xdr:nvSpPr>
        <xdr:cNvPr id="62" name="人件費最小値テキスト"/>
        <xdr:cNvSpPr txBox="1"/>
      </xdr:nvSpPr>
      <xdr:spPr>
        <a:xfrm>
          <a:off x="4914900" y="70199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33.3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41</xdr:row>
      <xdr:rowOff>16510</xdr:rowOff>
    </xdr:from>
    <xdr:to>
      <xdr:col>24</xdr:col>
      <xdr:colOff>114300</xdr:colOff>
      <xdr:row>41</xdr:row>
      <xdr:rowOff>16510</xdr:rowOff>
    </xdr:to>
    <xdr:sp macro="" textlink="">
      <xdr:nvSpPr>
        <xdr:cNvPr id="63" name="直線コネクタ 62"/>
        <xdr:cNvSpPr/>
      </xdr:nvSpPr>
      <xdr:spPr>
        <a:xfrm>
          <a:off x="4733925" y="70485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30</xdr:row>
      <xdr:rowOff>171450</xdr:rowOff>
    </xdr:from>
    <xdr:to>
      <xdr:col>28</xdr:col>
      <xdr:colOff>76200</xdr:colOff>
      <xdr:row>32</xdr:row>
      <xdr:rowOff>85725</xdr:rowOff>
    </xdr:to>
    <xdr:sp macro="" textlink="">
      <xdr:nvSpPr>
        <xdr:cNvPr id="64" name="人件費最大値テキスト"/>
        <xdr:cNvSpPr txBox="1"/>
      </xdr:nvSpPr>
      <xdr:spPr>
        <a:xfrm>
          <a:off x="4914900" y="5314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13.9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32</xdr:row>
      <xdr:rowOff>81280</xdr:rowOff>
    </xdr:from>
    <xdr:to>
      <xdr:col>24</xdr:col>
      <xdr:colOff>114300</xdr:colOff>
      <xdr:row>32</xdr:row>
      <xdr:rowOff>81280</xdr:rowOff>
    </xdr:to>
    <xdr:sp macro="" textlink="">
      <xdr:nvSpPr>
        <xdr:cNvPr id="65" name="直線コネクタ 64"/>
        <xdr:cNvSpPr/>
      </xdr:nvSpPr>
      <xdr:spPr>
        <a:xfrm>
          <a:off x="4733925" y="5572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40</xdr:row>
      <xdr:rowOff>5080</xdr:rowOff>
    </xdr:from>
    <xdr:to>
      <xdr:col>24</xdr:col>
      <xdr:colOff>25400</xdr:colOff>
      <xdr:row>40</xdr:row>
      <xdr:rowOff>73660</xdr:rowOff>
    </xdr:to>
    <xdr:sp macro="" textlink="">
      <xdr:nvSpPr>
        <xdr:cNvPr id="66" name="直線コネクタ 65"/>
        <xdr:cNvSpPr/>
      </xdr:nvSpPr>
      <xdr:spPr>
        <a:xfrm flipV="1">
          <a:off x="3990975" y="68675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35</xdr:row>
      <xdr:rowOff>142875</xdr:rowOff>
    </xdr:from>
    <xdr:to>
      <xdr:col>28</xdr:col>
      <xdr:colOff>76200</xdr:colOff>
      <xdr:row>37</xdr:row>
      <xdr:rowOff>57150</xdr:rowOff>
    </xdr:to>
    <xdr:sp macro="" textlink="">
      <xdr:nvSpPr>
        <xdr:cNvPr id="67" name="人件費平均値テキスト"/>
        <xdr:cNvSpPr txBox="1"/>
      </xdr:nvSpPr>
      <xdr:spPr>
        <a:xfrm>
          <a:off x="4914900" y="614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36</xdr:row>
      <xdr:rowOff>121920</xdr:rowOff>
    </xdr:from>
    <xdr:to>
      <xdr:col>24</xdr:col>
      <xdr:colOff>76200</xdr:colOff>
      <xdr:row>37</xdr:row>
      <xdr:rowOff>52070</xdr:rowOff>
    </xdr:to>
    <xdr:sp macro="" textlink="" fLocksText="0">
      <xdr:nvSpPr>
        <xdr:cNvPr id="68" name="フローチャート: 判断 67"/>
        <xdr:cNvSpPr/>
      </xdr:nvSpPr>
      <xdr:spPr>
        <a:xfrm>
          <a:off x="4772025" y="62960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39</xdr:row>
      <xdr:rowOff>123190</xdr:rowOff>
    </xdr:from>
    <xdr:to>
      <xdr:col>19</xdr:col>
      <xdr:colOff>187325</xdr:colOff>
      <xdr:row>40</xdr:row>
      <xdr:rowOff>73660</xdr:rowOff>
    </xdr:to>
    <xdr:sp macro="" textlink="">
      <xdr:nvSpPr>
        <xdr:cNvPr id="69" name="直線コネクタ 68"/>
        <xdr:cNvSpPr/>
      </xdr:nvSpPr>
      <xdr:spPr>
        <a:xfrm>
          <a:off x="3095625" y="6810375"/>
          <a:ext cx="89535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36</xdr:row>
      <xdr:rowOff>129540</xdr:rowOff>
    </xdr:from>
    <xdr:to>
      <xdr:col>20</xdr:col>
      <xdr:colOff>38100</xdr:colOff>
      <xdr:row>37</xdr:row>
      <xdr:rowOff>59690</xdr:rowOff>
    </xdr:to>
    <xdr:sp macro="" textlink="" fLocksText="0">
      <xdr:nvSpPr>
        <xdr:cNvPr id="70" name="フローチャート: 判断 69"/>
        <xdr:cNvSpPr/>
      </xdr:nvSpPr>
      <xdr:spPr>
        <a:xfrm>
          <a:off x="3933825" y="6305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35</xdr:row>
      <xdr:rowOff>66675</xdr:rowOff>
    </xdr:from>
    <xdr:to>
      <xdr:col>21</xdr:col>
      <xdr:colOff>133350</xdr:colOff>
      <xdr:row>36</xdr:row>
      <xdr:rowOff>152400</xdr:rowOff>
    </xdr:to>
    <xdr:sp macro="" textlink="">
      <xdr:nvSpPr>
        <xdr:cNvPr id="71" name="テキスト ボックス 70"/>
        <xdr:cNvSpPr txBox="1"/>
      </xdr:nvSpPr>
      <xdr:spPr>
        <a:xfrm>
          <a:off x="3600450" y="60674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9525</xdr:colOff>
      <xdr:row>39</xdr:row>
      <xdr:rowOff>123190</xdr:rowOff>
    </xdr:from>
    <xdr:to>
      <xdr:col>15</xdr:col>
      <xdr:colOff>98425</xdr:colOff>
      <xdr:row>40</xdr:row>
      <xdr:rowOff>20320</xdr:rowOff>
    </xdr:to>
    <xdr:sp macro="" textlink="">
      <xdr:nvSpPr>
        <xdr:cNvPr id="72" name="直線コネクタ 71"/>
        <xdr:cNvSpPr/>
      </xdr:nvSpPr>
      <xdr:spPr>
        <a:xfrm flipV="1">
          <a:off x="2209800" y="681037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36</xdr:row>
      <xdr:rowOff>129540</xdr:rowOff>
    </xdr:from>
    <xdr:to>
      <xdr:col>15</xdr:col>
      <xdr:colOff>149225</xdr:colOff>
      <xdr:row>37</xdr:row>
      <xdr:rowOff>59690</xdr:rowOff>
    </xdr:to>
    <xdr:sp macro="" textlink="" fLocksText="0">
      <xdr:nvSpPr>
        <xdr:cNvPr id="73" name="フローチャート: 判断 72"/>
        <xdr:cNvSpPr/>
      </xdr:nvSpPr>
      <xdr:spPr>
        <a:xfrm>
          <a:off x="3048000" y="6305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35</xdr:row>
      <xdr:rowOff>66675</xdr:rowOff>
    </xdr:from>
    <xdr:to>
      <xdr:col>17</xdr:col>
      <xdr:colOff>76200</xdr:colOff>
      <xdr:row>36</xdr:row>
      <xdr:rowOff>152400</xdr:rowOff>
    </xdr:to>
    <xdr:sp macro="" textlink="">
      <xdr:nvSpPr>
        <xdr:cNvPr id="74" name="テキスト ボックス 73"/>
        <xdr:cNvSpPr txBox="1"/>
      </xdr:nvSpPr>
      <xdr:spPr>
        <a:xfrm>
          <a:off x="2714625" y="6067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120650</xdr:colOff>
      <xdr:row>40</xdr:row>
      <xdr:rowOff>20320</xdr:rowOff>
    </xdr:from>
    <xdr:to>
      <xdr:col>11</xdr:col>
      <xdr:colOff>9525</xdr:colOff>
      <xdr:row>40</xdr:row>
      <xdr:rowOff>35560</xdr:rowOff>
    </xdr:to>
    <xdr:sp macro="" textlink="">
      <xdr:nvSpPr>
        <xdr:cNvPr id="75" name="直線コネクタ 74"/>
        <xdr:cNvSpPr/>
      </xdr:nvSpPr>
      <xdr:spPr>
        <a:xfrm flipV="1">
          <a:off x="1323975" y="687705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36</xdr:row>
      <xdr:rowOff>99060</xdr:rowOff>
    </xdr:from>
    <xdr:to>
      <xdr:col>11</xdr:col>
      <xdr:colOff>60325</xdr:colOff>
      <xdr:row>37</xdr:row>
      <xdr:rowOff>29210</xdr:rowOff>
    </xdr:to>
    <xdr:sp macro="" textlink="" fLocksText="0">
      <xdr:nvSpPr>
        <xdr:cNvPr id="76" name="フローチャート: 判断 75"/>
        <xdr:cNvSpPr/>
      </xdr:nvSpPr>
      <xdr:spPr>
        <a:xfrm>
          <a:off x="2162175" y="62674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35</xdr:row>
      <xdr:rowOff>38100</xdr:rowOff>
    </xdr:from>
    <xdr:to>
      <xdr:col>12</xdr:col>
      <xdr:colOff>190500</xdr:colOff>
      <xdr:row>36</xdr:row>
      <xdr:rowOff>123825</xdr:rowOff>
    </xdr:to>
    <xdr:sp macro="" textlink="">
      <xdr:nvSpPr>
        <xdr:cNvPr id="77" name="テキスト ボックス 76"/>
        <xdr:cNvSpPr txBox="1"/>
      </xdr:nvSpPr>
      <xdr:spPr>
        <a:xfrm>
          <a:off x="1828800" y="6038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36</xdr:row>
      <xdr:rowOff>99060</xdr:rowOff>
    </xdr:from>
    <xdr:to>
      <xdr:col>6</xdr:col>
      <xdr:colOff>171450</xdr:colOff>
      <xdr:row>37</xdr:row>
      <xdr:rowOff>29210</xdr:rowOff>
    </xdr:to>
    <xdr:sp macro="" textlink="" fLocksText="0">
      <xdr:nvSpPr>
        <xdr:cNvPr id="78" name="フローチャート: 判断 77"/>
        <xdr:cNvSpPr/>
      </xdr:nvSpPr>
      <xdr:spPr>
        <a:xfrm>
          <a:off x="1266825" y="6267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35</xdr:row>
      <xdr:rowOff>38100</xdr:rowOff>
    </xdr:from>
    <xdr:to>
      <xdr:col>8</xdr:col>
      <xdr:colOff>95250</xdr:colOff>
      <xdr:row>36</xdr:row>
      <xdr:rowOff>123825</xdr:rowOff>
    </xdr:to>
    <xdr:sp macro="" textlink="">
      <xdr:nvSpPr>
        <xdr:cNvPr id="79" name="テキスト ボックス 78"/>
        <xdr:cNvSpPr txBox="1"/>
      </xdr:nvSpPr>
      <xdr:spPr>
        <a:xfrm>
          <a:off x="933450" y="6038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9525</xdr:colOff>
      <xdr:row>44</xdr:row>
      <xdr:rowOff>9525</xdr:rowOff>
    </xdr:from>
    <xdr:to>
      <xdr:col>26</xdr:col>
      <xdr:colOff>171450</xdr:colOff>
      <xdr:row>45</xdr:row>
      <xdr:rowOff>95250</xdr:rowOff>
    </xdr:to>
    <xdr:sp macro="" textlink="">
      <xdr:nvSpPr>
        <xdr:cNvPr id="80" name="テキスト ボックス 79"/>
        <xdr:cNvSpPr txBox="1"/>
      </xdr:nvSpPr>
      <xdr:spPr>
        <a:xfrm>
          <a:off x="461010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44</xdr:row>
      <xdr:rowOff>9525</xdr:rowOff>
    </xdr:from>
    <xdr:to>
      <xdr:col>22</xdr:col>
      <xdr:colOff>133350</xdr:colOff>
      <xdr:row>45</xdr:row>
      <xdr:rowOff>95250</xdr:rowOff>
    </xdr:to>
    <xdr:sp macro="" textlink="">
      <xdr:nvSpPr>
        <xdr:cNvPr id="81" name="テキスト ボックス 80"/>
        <xdr:cNvSpPr txBox="1"/>
      </xdr:nvSpPr>
      <xdr:spPr>
        <a:xfrm>
          <a:off x="377190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44</xdr:row>
      <xdr:rowOff>9525</xdr:rowOff>
    </xdr:from>
    <xdr:to>
      <xdr:col>18</xdr:col>
      <xdr:colOff>38100</xdr:colOff>
      <xdr:row>45</xdr:row>
      <xdr:rowOff>95250</xdr:rowOff>
    </xdr:to>
    <xdr:sp macro="" textlink="">
      <xdr:nvSpPr>
        <xdr:cNvPr id="82" name="テキスト ボックス 81"/>
        <xdr:cNvSpPr txBox="1"/>
      </xdr:nvSpPr>
      <xdr:spPr>
        <a:xfrm>
          <a:off x="287655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190500</xdr:colOff>
      <xdr:row>44</xdr:row>
      <xdr:rowOff>9525</xdr:rowOff>
    </xdr:from>
    <xdr:to>
      <xdr:col>13</xdr:col>
      <xdr:colOff>152400</xdr:colOff>
      <xdr:row>45</xdr:row>
      <xdr:rowOff>95250</xdr:rowOff>
    </xdr:to>
    <xdr:sp macro="" textlink="">
      <xdr:nvSpPr>
        <xdr:cNvPr id="83" name="テキスト ボックス 82"/>
        <xdr:cNvSpPr txBox="1"/>
      </xdr:nvSpPr>
      <xdr:spPr>
        <a:xfrm>
          <a:off x="1990725"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104775</xdr:colOff>
      <xdr:row>44</xdr:row>
      <xdr:rowOff>9525</xdr:rowOff>
    </xdr:from>
    <xdr:to>
      <xdr:col>9</xdr:col>
      <xdr:colOff>66675</xdr:colOff>
      <xdr:row>45</xdr:row>
      <xdr:rowOff>95250</xdr:rowOff>
    </xdr:to>
    <xdr:sp macro="" textlink="">
      <xdr:nvSpPr>
        <xdr:cNvPr id="84" name="テキスト ボックス 83"/>
        <xdr:cNvSpPr txBox="1"/>
      </xdr:nvSpPr>
      <xdr:spPr>
        <a:xfrm>
          <a:off x="110490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39</xdr:row>
      <xdr:rowOff>125730</xdr:rowOff>
    </xdr:from>
    <xdr:to>
      <xdr:col>24</xdr:col>
      <xdr:colOff>76200</xdr:colOff>
      <xdr:row>40</xdr:row>
      <xdr:rowOff>55880</xdr:rowOff>
    </xdr:to>
    <xdr:sp macro="" textlink="" fLocksText="0">
      <xdr:nvSpPr>
        <xdr:cNvPr id="85" name="楕円 84"/>
        <xdr:cNvSpPr/>
      </xdr:nvSpPr>
      <xdr:spPr>
        <a:xfrm>
          <a:off x="4772025" y="6810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39</xdr:row>
      <xdr:rowOff>95250</xdr:rowOff>
    </xdr:from>
    <xdr:to>
      <xdr:col>28</xdr:col>
      <xdr:colOff>76200</xdr:colOff>
      <xdr:row>41</xdr:row>
      <xdr:rowOff>9525</xdr:rowOff>
    </xdr:to>
    <xdr:sp macro="" textlink="">
      <xdr:nvSpPr>
        <xdr:cNvPr id="86" name="人件費該当値テキスト"/>
        <xdr:cNvSpPr txBox="1"/>
      </xdr:nvSpPr>
      <xdr:spPr>
        <a:xfrm>
          <a:off x="4914900" y="6781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136525</xdr:colOff>
      <xdr:row>40</xdr:row>
      <xdr:rowOff>22860</xdr:rowOff>
    </xdr:from>
    <xdr:to>
      <xdr:col>20</xdr:col>
      <xdr:colOff>38100</xdr:colOff>
      <xdr:row>40</xdr:row>
      <xdr:rowOff>124460</xdr:rowOff>
    </xdr:to>
    <xdr:sp macro="" textlink="" fLocksText="0">
      <xdr:nvSpPr>
        <xdr:cNvPr id="87" name="楕円 86"/>
        <xdr:cNvSpPr/>
      </xdr:nvSpPr>
      <xdr:spPr>
        <a:xfrm>
          <a:off x="3933825" y="6877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40</xdr:row>
      <xdr:rowOff>104775</xdr:rowOff>
    </xdr:from>
    <xdr:to>
      <xdr:col>21</xdr:col>
      <xdr:colOff>133350</xdr:colOff>
      <xdr:row>42</xdr:row>
      <xdr:rowOff>19050</xdr:rowOff>
    </xdr:to>
    <xdr:sp macro="" textlink="">
      <xdr:nvSpPr>
        <xdr:cNvPr id="88" name="テキスト ボックス 87"/>
        <xdr:cNvSpPr txBox="1"/>
      </xdr:nvSpPr>
      <xdr:spPr>
        <a:xfrm>
          <a:off x="3600450" y="69627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47625</xdr:colOff>
      <xdr:row>39</xdr:row>
      <xdr:rowOff>72390</xdr:rowOff>
    </xdr:from>
    <xdr:to>
      <xdr:col>15</xdr:col>
      <xdr:colOff>149225</xdr:colOff>
      <xdr:row>40</xdr:row>
      <xdr:rowOff>2540</xdr:rowOff>
    </xdr:to>
    <xdr:sp macro="" textlink="" fLocksText="0">
      <xdr:nvSpPr>
        <xdr:cNvPr id="89" name="楕円 88"/>
        <xdr:cNvSpPr/>
      </xdr:nvSpPr>
      <xdr:spPr>
        <a:xfrm>
          <a:off x="3048000" y="6762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39</xdr:row>
      <xdr:rowOff>161925</xdr:rowOff>
    </xdr:from>
    <xdr:to>
      <xdr:col>17</xdr:col>
      <xdr:colOff>76200</xdr:colOff>
      <xdr:row>41</xdr:row>
      <xdr:rowOff>76200</xdr:rowOff>
    </xdr:to>
    <xdr:sp macro="" textlink="">
      <xdr:nvSpPr>
        <xdr:cNvPr id="90" name="テキスト ボックス 89"/>
        <xdr:cNvSpPr txBox="1"/>
      </xdr:nvSpPr>
      <xdr:spPr>
        <a:xfrm>
          <a:off x="2714625" y="6848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158750</xdr:colOff>
      <xdr:row>39</xdr:row>
      <xdr:rowOff>140970</xdr:rowOff>
    </xdr:from>
    <xdr:to>
      <xdr:col>11</xdr:col>
      <xdr:colOff>60325</xdr:colOff>
      <xdr:row>40</xdr:row>
      <xdr:rowOff>71120</xdr:rowOff>
    </xdr:to>
    <xdr:sp macro="" textlink="" fLocksText="0">
      <xdr:nvSpPr>
        <xdr:cNvPr id="91" name="楕円 90"/>
        <xdr:cNvSpPr/>
      </xdr:nvSpPr>
      <xdr:spPr>
        <a:xfrm>
          <a:off x="2162175" y="6829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40</xdr:row>
      <xdr:rowOff>57150</xdr:rowOff>
    </xdr:from>
    <xdr:to>
      <xdr:col>12</xdr:col>
      <xdr:colOff>190500</xdr:colOff>
      <xdr:row>41</xdr:row>
      <xdr:rowOff>142875</xdr:rowOff>
    </xdr:to>
    <xdr:sp macro="" textlink="">
      <xdr:nvSpPr>
        <xdr:cNvPr id="92" name="テキスト ボックス 91"/>
        <xdr:cNvSpPr txBox="1"/>
      </xdr:nvSpPr>
      <xdr:spPr>
        <a:xfrm>
          <a:off x="1828800" y="6915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39</xdr:row>
      <xdr:rowOff>156210</xdr:rowOff>
    </xdr:from>
    <xdr:to>
      <xdr:col>6</xdr:col>
      <xdr:colOff>171450</xdr:colOff>
      <xdr:row>40</xdr:row>
      <xdr:rowOff>86360</xdr:rowOff>
    </xdr:to>
    <xdr:sp macro="" textlink="" fLocksText="0">
      <xdr:nvSpPr>
        <xdr:cNvPr id="93" name="楕円 92"/>
        <xdr:cNvSpPr/>
      </xdr:nvSpPr>
      <xdr:spPr>
        <a:xfrm>
          <a:off x="1266825" y="6838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40</xdr:row>
      <xdr:rowOff>66675</xdr:rowOff>
    </xdr:from>
    <xdr:to>
      <xdr:col>8</xdr:col>
      <xdr:colOff>95250</xdr:colOff>
      <xdr:row>41</xdr:row>
      <xdr:rowOff>152400</xdr:rowOff>
    </xdr:to>
    <xdr:sp macro="" textlink="">
      <xdr:nvSpPr>
        <xdr:cNvPr id="94" name="テキスト ボックス 93"/>
        <xdr:cNvSpPr txBox="1"/>
      </xdr:nvSpPr>
      <xdr:spPr>
        <a:xfrm>
          <a:off x="933450" y="6924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xdr:row>
      <xdr:rowOff>69850</xdr:rowOff>
    </xdr:from>
    <xdr:to>
      <xdr:col>85</xdr:col>
      <xdr:colOff>66675</xdr:colOff>
      <xdr:row>9</xdr:row>
      <xdr:rowOff>44450</xdr:rowOff>
    </xdr:to>
    <xdr:sp macro="" textlink="" fLocksText="0">
      <xdr:nvSpPr>
        <xdr:cNvPr id="95" name="正方形/長方形 94"/>
        <xdr:cNvSpPr/>
      </xdr:nvSpPr>
      <xdr:spPr>
        <a:xfrm>
          <a:off x="12449175" y="1266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fLocksText="0">
      <xdr:nvSpPr>
        <xdr:cNvPr id="96" name="正方形/長方形 95"/>
        <xdr:cNvSpPr/>
      </xdr:nvSpPr>
      <xdr:spPr>
        <a:xfrm>
          <a:off x="17078325" y="1333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fLocksText="0">
      <xdr:nvSpPr>
        <xdr:cNvPr id="97" name="正方形/長方形 96"/>
        <xdr:cNvSpPr/>
      </xdr:nvSpPr>
      <xdr:spPr>
        <a:xfrm>
          <a:off x="17078325" y="1524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fLocksText="0">
      <xdr:nvSpPr>
        <xdr:cNvPr id="98" name="正方形/長方形 97"/>
        <xdr:cNvSpPr/>
      </xdr:nvSpPr>
      <xdr:spPr>
        <a:xfrm>
          <a:off x="18773775" y="13335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fLocksText="0">
      <xdr:nvSpPr>
        <xdr:cNvPr id="99" name="正方形/長方形 98"/>
        <xdr:cNvSpPr/>
      </xdr:nvSpPr>
      <xdr:spPr>
        <a:xfrm>
          <a:off x="18773775" y="15240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fLocksText="0">
      <xdr:nvSpPr>
        <xdr:cNvPr id="100" name="正方形/長方形 99"/>
        <xdr:cNvSpPr/>
      </xdr:nvSpPr>
      <xdr:spPr>
        <a:xfrm>
          <a:off x="20383500" y="1333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fLocksText="0">
      <xdr:nvSpPr>
        <xdr:cNvPr id="101" name="正方形/長方形 100"/>
        <xdr:cNvSpPr/>
      </xdr:nvSpPr>
      <xdr:spPr>
        <a:xfrm>
          <a:off x="20383500" y="1524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fLocksText="0">
      <xdr:nvSpPr>
        <xdr:cNvPr id="102" name="正方形/長方形 101"/>
        <xdr:cNvSpPr/>
      </xdr:nvSpPr>
      <xdr:spPr>
        <a:xfrm>
          <a:off x="12449175" y="1838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fLocksText="0">
      <xdr:nvSpPr>
        <xdr:cNvPr id="103" name="正方形/長方形 102"/>
        <xdr:cNvSpPr/>
      </xdr:nvSpPr>
      <xdr:spPr>
        <a:xfrm>
          <a:off x="17402175" y="1838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fLocksText="0">
      <xdr:nvSpPr>
        <xdr:cNvPr id="104" name="正方形/長方形 103"/>
        <xdr:cNvSpPr/>
      </xdr:nvSpPr>
      <xdr:spPr>
        <a:xfrm>
          <a:off x="17459325" y="1838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497425" y="2162175"/>
          <a:ext cx="5086350"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行政需要の増加に伴い事務経費が年々増加する中、指標も上昇傾向にある。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年度においては、経常経費特定財源の</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減少</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により、全体として金額では</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増加</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したが、経常一般財源の大幅な</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増加</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があったため、指標としては</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0.1</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低下</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した。</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0</xdr:colOff>
      <xdr:row>9</xdr:row>
      <xdr:rowOff>104775</xdr:rowOff>
    </xdr:from>
    <xdr:to>
      <xdr:col>63</xdr:col>
      <xdr:colOff>95250</xdr:colOff>
      <xdr:row>10</xdr:row>
      <xdr:rowOff>161925</xdr:rowOff>
    </xdr:to>
    <xdr:sp macro="" textlink="">
      <xdr:nvSpPr>
        <xdr:cNvPr id="106" name="テキスト ボックス 105"/>
        <xdr:cNvSpPr txBox="1"/>
      </xdr:nvSpPr>
      <xdr:spPr>
        <a:xfrm>
          <a:off x="12401550" y="1647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24</xdr:row>
      <xdr:rowOff>12700</xdr:rowOff>
    </xdr:from>
    <xdr:to>
      <xdr:col>85</xdr:col>
      <xdr:colOff>66675</xdr:colOff>
      <xdr:row>24</xdr:row>
      <xdr:rowOff>12700</xdr:rowOff>
    </xdr:to>
    <xdr:sp macro="" textlink="">
      <xdr:nvSpPr>
        <xdr:cNvPr id="107" name="直線コネクタ 106"/>
        <xdr:cNvSpPr/>
      </xdr:nvSpPr>
      <xdr:spPr>
        <a:xfrm>
          <a:off x="12449175" y="4124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23</xdr:row>
      <xdr:rowOff>38100</xdr:rowOff>
    </xdr:from>
    <xdr:to>
      <xdr:col>62</xdr:col>
      <xdr:colOff>38100</xdr:colOff>
      <xdr:row>24</xdr:row>
      <xdr:rowOff>123825</xdr:rowOff>
    </xdr:to>
    <xdr:sp macro="" textlink="">
      <xdr:nvSpPr>
        <xdr:cNvPr id="108" name="テキスト ボックス 107"/>
        <xdr:cNvSpPr txBox="1"/>
      </xdr:nvSpPr>
      <xdr:spPr>
        <a:xfrm>
          <a:off x="11934825" y="3981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21</xdr:row>
      <xdr:rowOff>146050</xdr:rowOff>
    </xdr:from>
    <xdr:to>
      <xdr:col>85</xdr:col>
      <xdr:colOff>66675</xdr:colOff>
      <xdr:row>21</xdr:row>
      <xdr:rowOff>146050</xdr:rowOff>
    </xdr:to>
    <xdr:sp macro="" textlink="">
      <xdr:nvSpPr>
        <xdr:cNvPr id="109" name="直線コネクタ 108"/>
        <xdr:cNvSpPr/>
      </xdr:nvSpPr>
      <xdr:spPr>
        <a:xfrm>
          <a:off x="12449175" y="374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21</xdr:row>
      <xdr:rowOff>0</xdr:rowOff>
    </xdr:from>
    <xdr:to>
      <xdr:col>62</xdr:col>
      <xdr:colOff>38100</xdr:colOff>
      <xdr:row>22</xdr:row>
      <xdr:rowOff>85725</xdr:rowOff>
    </xdr:to>
    <xdr:sp macro="" textlink="">
      <xdr:nvSpPr>
        <xdr:cNvPr id="110" name="テキスト ボックス 109"/>
        <xdr:cNvSpPr txBox="1"/>
      </xdr:nvSpPr>
      <xdr:spPr>
        <a:xfrm>
          <a:off x="11934825" y="3600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19</xdr:row>
      <xdr:rowOff>107950</xdr:rowOff>
    </xdr:from>
    <xdr:to>
      <xdr:col>85</xdr:col>
      <xdr:colOff>66675</xdr:colOff>
      <xdr:row>19</xdr:row>
      <xdr:rowOff>107950</xdr:rowOff>
    </xdr:to>
    <xdr:sp macro="" textlink="">
      <xdr:nvSpPr>
        <xdr:cNvPr id="111" name="直線コネクタ 110"/>
        <xdr:cNvSpPr/>
      </xdr:nvSpPr>
      <xdr:spPr>
        <a:xfrm>
          <a:off x="12449175" y="336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18</xdr:row>
      <xdr:rowOff>133350</xdr:rowOff>
    </xdr:from>
    <xdr:to>
      <xdr:col>62</xdr:col>
      <xdr:colOff>38100</xdr:colOff>
      <xdr:row>20</xdr:row>
      <xdr:rowOff>47625</xdr:rowOff>
    </xdr:to>
    <xdr:sp macro="" textlink="">
      <xdr:nvSpPr>
        <xdr:cNvPr id="112" name="テキスト ボックス 111"/>
        <xdr:cNvSpPr txBox="1"/>
      </xdr:nvSpPr>
      <xdr:spPr>
        <a:xfrm>
          <a:off x="11934825" y="3219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17</xdr:row>
      <xdr:rowOff>69850</xdr:rowOff>
    </xdr:from>
    <xdr:to>
      <xdr:col>85</xdr:col>
      <xdr:colOff>66675</xdr:colOff>
      <xdr:row>17</xdr:row>
      <xdr:rowOff>69850</xdr:rowOff>
    </xdr:to>
    <xdr:sp macro="" textlink="">
      <xdr:nvSpPr>
        <xdr:cNvPr id="113" name="直線コネクタ 112"/>
        <xdr:cNvSpPr/>
      </xdr:nvSpPr>
      <xdr:spPr>
        <a:xfrm>
          <a:off x="12449175" y="298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16</xdr:row>
      <xdr:rowOff>95250</xdr:rowOff>
    </xdr:from>
    <xdr:to>
      <xdr:col>62</xdr:col>
      <xdr:colOff>38100</xdr:colOff>
      <xdr:row>18</xdr:row>
      <xdr:rowOff>9525</xdr:rowOff>
    </xdr:to>
    <xdr:sp macro="" textlink="">
      <xdr:nvSpPr>
        <xdr:cNvPr id="114" name="テキスト ボックス 113"/>
        <xdr:cNvSpPr txBox="1"/>
      </xdr:nvSpPr>
      <xdr:spPr>
        <a:xfrm>
          <a:off x="11934825" y="2838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15</xdr:row>
      <xdr:rowOff>31750</xdr:rowOff>
    </xdr:from>
    <xdr:to>
      <xdr:col>85</xdr:col>
      <xdr:colOff>66675</xdr:colOff>
      <xdr:row>15</xdr:row>
      <xdr:rowOff>31750</xdr:rowOff>
    </xdr:to>
    <xdr:sp macro="" textlink="">
      <xdr:nvSpPr>
        <xdr:cNvPr id="115" name="直線コネクタ 114"/>
        <xdr:cNvSpPr/>
      </xdr:nvSpPr>
      <xdr:spPr>
        <a:xfrm>
          <a:off x="12449175" y="260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14</xdr:row>
      <xdr:rowOff>57150</xdr:rowOff>
    </xdr:from>
    <xdr:to>
      <xdr:col>62</xdr:col>
      <xdr:colOff>38100</xdr:colOff>
      <xdr:row>15</xdr:row>
      <xdr:rowOff>142875</xdr:rowOff>
    </xdr:to>
    <xdr:sp macro="" textlink="">
      <xdr:nvSpPr>
        <xdr:cNvPr id="116" name="テキスト ボックス 115"/>
        <xdr:cNvSpPr txBox="1"/>
      </xdr:nvSpPr>
      <xdr:spPr>
        <a:xfrm>
          <a:off x="11934825" y="2457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12</xdr:row>
      <xdr:rowOff>165100</xdr:rowOff>
    </xdr:from>
    <xdr:to>
      <xdr:col>85</xdr:col>
      <xdr:colOff>66675</xdr:colOff>
      <xdr:row>12</xdr:row>
      <xdr:rowOff>165100</xdr:rowOff>
    </xdr:to>
    <xdr:sp macro="" textlink="">
      <xdr:nvSpPr>
        <xdr:cNvPr id="117" name="直線コネクタ 116"/>
        <xdr:cNvSpPr/>
      </xdr:nvSpPr>
      <xdr:spPr>
        <a:xfrm>
          <a:off x="12449175" y="221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12</xdr:row>
      <xdr:rowOff>19050</xdr:rowOff>
    </xdr:from>
    <xdr:to>
      <xdr:col>62</xdr:col>
      <xdr:colOff>38100</xdr:colOff>
      <xdr:row>13</xdr:row>
      <xdr:rowOff>104775</xdr:rowOff>
    </xdr:to>
    <xdr:sp macro="" textlink="">
      <xdr:nvSpPr>
        <xdr:cNvPr id="118" name="テキスト ボックス 117"/>
        <xdr:cNvSpPr txBox="1"/>
      </xdr:nvSpPr>
      <xdr:spPr>
        <a:xfrm>
          <a:off x="11934825" y="2076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10</xdr:row>
      <xdr:rowOff>127000</xdr:rowOff>
    </xdr:to>
    <xdr:sp macro="" textlink="">
      <xdr:nvSpPr>
        <xdr:cNvPr id="119" name="直線コネクタ 118"/>
        <xdr:cNvSpPr/>
      </xdr:nvSpPr>
      <xdr:spPr>
        <a:xfrm>
          <a:off x="12449175" y="183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9</xdr:row>
      <xdr:rowOff>152400</xdr:rowOff>
    </xdr:from>
    <xdr:to>
      <xdr:col>62</xdr:col>
      <xdr:colOff>38100</xdr:colOff>
      <xdr:row>11</xdr:row>
      <xdr:rowOff>66675</xdr:rowOff>
    </xdr:to>
    <xdr:sp macro="" textlink="">
      <xdr:nvSpPr>
        <xdr:cNvPr id="120" name="テキスト ボックス 119"/>
        <xdr:cNvSpPr txBox="1"/>
      </xdr:nvSpPr>
      <xdr:spPr>
        <a:xfrm>
          <a:off x="11934825" y="1695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fLocksText="0">
      <xdr:nvSpPr>
        <xdr:cNvPr id="121" name="物件費グラフ枠"/>
        <xdr:cNvSpPr/>
      </xdr:nvSpPr>
      <xdr:spPr>
        <a:xfrm>
          <a:off x="12449175" y="1838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sp macro="" textlink="">
      <xdr:nvSpPr>
        <xdr:cNvPr id="122" name="直線コネクタ 121"/>
        <xdr:cNvSpPr/>
      </xdr:nvSpPr>
      <xdr:spPr>
        <a:xfrm flipV="1">
          <a:off x="16506825" y="242887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21</xdr:row>
      <xdr:rowOff>133350</xdr:rowOff>
    </xdr:from>
    <xdr:to>
      <xdr:col>86</xdr:col>
      <xdr:colOff>152400</xdr:colOff>
      <xdr:row>23</xdr:row>
      <xdr:rowOff>47625</xdr:rowOff>
    </xdr:to>
    <xdr:sp macro="" textlink="">
      <xdr:nvSpPr>
        <xdr:cNvPr id="123" name="物件費最小値テキスト"/>
        <xdr:cNvSpPr txBox="1"/>
      </xdr:nvSpPr>
      <xdr:spPr>
        <a:xfrm>
          <a:off x="16592550" y="3733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25.2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21</xdr:row>
      <xdr:rowOff>161290</xdr:rowOff>
    </xdr:from>
    <xdr:to>
      <xdr:col>82</xdr:col>
      <xdr:colOff>196850</xdr:colOff>
      <xdr:row>21</xdr:row>
      <xdr:rowOff>161290</xdr:rowOff>
    </xdr:to>
    <xdr:sp macro="" textlink="">
      <xdr:nvSpPr>
        <xdr:cNvPr id="124" name="直線コネクタ 123"/>
        <xdr:cNvSpPr/>
      </xdr:nvSpPr>
      <xdr:spPr>
        <a:xfrm>
          <a:off x="16421100" y="3762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12</xdr:row>
      <xdr:rowOff>114300</xdr:rowOff>
    </xdr:from>
    <xdr:to>
      <xdr:col>86</xdr:col>
      <xdr:colOff>152400</xdr:colOff>
      <xdr:row>14</xdr:row>
      <xdr:rowOff>28575</xdr:rowOff>
    </xdr:to>
    <xdr:sp macro="" textlink="">
      <xdr:nvSpPr>
        <xdr:cNvPr id="125" name="物件費最大値テキスト"/>
        <xdr:cNvSpPr txBox="1"/>
      </xdr:nvSpPr>
      <xdr:spPr>
        <a:xfrm>
          <a:off x="16592550" y="2171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14</xdr:row>
      <xdr:rowOff>27940</xdr:rowOff>
    </xdr:from>
    <xdr:to>
      <xdr:col>82</xdr:col>
      <xdr:colOff>196850</xdr:colOff>
      <xdr:row>14</xdr:row>
      <xdr:rowOff>27940</xdr:rowOff>
    </xdr:to>
    <xdr:sp macro="" textlink="">
      <xdr:nvSpPr>
        <xdr:cNvPr id="126" name="直線コネクタ 125"/>
        <xdr:cNvSpPr/>
      </xdr:nvSpPr>
      <xdr:spPr>
        <a:xfrm>
          <a:off x="16421100" y="24288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18</xdr:row>
      <xdr:rowOff>20320</xdr:rowOff>
    </xdr:from>
    <xdr:to>
      <xdr:col>82</xdr:col>
      <xdr:colOff>107950</xdr:colOff>
      <xdr:row>18</xdr:row>
      <xdr:rowOff>27940</xdr:rowOff>
    </xdr:to>
    <xdr:sp macro="" textlink="">
      <xdr:nvSpPr>
        <xdr:cNvPr id="127" name="直線コネクタ 126"/>
        <xdr:cNvSpPr/>
      </xdr:nvSpPr>
      <xdr:spPr>
        <a:xfrm flipV="1">
          <a:off x="15668625" y="31051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16</xdr:row>
      <xdr:rowOff>19050</xdr:rowOff>
    </xdr:from>
    <xdr:to>
      <xdr:col>86</xdr:col>
      <xdr:colOff>152400</xdr:colOff>
      <xdr:row>17</xdr:row>
      <xdr:rowOff>104775</xdr:rowOff>
    </xdr:to>
    <xdr:sp macro="" textlink="">
      <xdr:nvSpPr>
        <xdr:cNvPr id="128" name="物件費平均値テキスト"/>
        <xdr:cNvSpPr txBox="1"/>
      </xdr:nvSpPr>
      <xdr:spPr>
        <a:xfrm>
          <a:off x="16592550" y="276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17</xdr:row>
      <xdr:rowOff>3810</xdr:rowOff>
    </xdr:from>
    <xdr:to>
      <xdr:col>82</xdr:col>
      <xdr:colOff>158750</xdr:colOff>
      <xdr:row>17</xdr:row>
      <xdr:rowOff>105410</xdr:rowOff>
    </xdr:to>
    <xdr:sp macro="" textlink="" fLocksText="0">
      <xdr:nvSpPr>
        <xdr:cNvPr id="129" name="フローチャート: 判断 128"/>
        <xdr:cNvSpPr/>
      </xdr:nvSpPr>
      <xdr:spPr>
        <a:xfrm>
          <a:off x="16459200" y="2914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17</xdr:row>
      <xdr:rowOff>146050</xdr:rowOff>
    </xdr:from>
    <xdr:to>
      <xdr:col>78</xdr:col>
      <xdr:colOff>69850</xdr:colOff>
      <xdr:row>18</xdr:row>
      <xdr:rowOff>27940</xdr:rowOff>
    </xdr:to>
    <xdr:sp macro="" textlink="">
      <xdr:nvSpPr>
        <xdr:cNvPr id="130" name="直線コネクタ 129"/>
        <xdr:cNvSpPr/>
      </xdr:nvSpPr>
      <xdr:spPr>
        <a:xfrm>
          <a:off x="14782800" y="305752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16</xdr:row>
      <xdr:rowOff>160020</xdr:rowOff>
    </xdr:from>
    <xdr:to>
      <xdr:col>78</xdr:col>
      <xdr:colOff>120650</xdr:colOff>
      <xdr:row>17</xdr:row>
      <xdr:rowOff>90170</xdr:rowOff>
    </xdr:to>
    <xdr:sp macro="" textlink="" fLocksText="0">
      <xdr:nvSpPr>
        <xdr:cNvPr id="131" name="フローチャート: 判断 130"/>
        <xdr:cNvSpPr/>
      </xdr:nvSpPr>
      <xdr:spPr>
        <a:xfrm>
          <a:off x="15621000" y="2905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15</xdr:row>
      <xdr:rowOff>104775</xdr:rowOff>
    </xdr:from>
    <xdr:to>
      <xdr:col>80</xdr:col>
      <xdr:colOff>19050</xdr:colOff>
      <xdr:row>17</xdr:row>
      <xdr:rowOff>19050</xdr:rowOff>
    </xdr:to>
    <xdr:sp macro="" textlink="">
      <xdr:nvSpPr>
        <xdr:cNvPr id="132" name="テキスト ボックス 131"/>
        <xdr:cNvSpPr txBox="1"/>
      </xdr:nvSpPr>
      <xdr:spPr>
        <a:xfrm>
          <a:off x="15287625" y="26765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92075</xdr:colOff>
      <xdr:row>17</xdr:row>
      <xdr:rowOff>146050</xdr:rowOff>
    </xdr:from>
    <xdr:to>
      <xdr:col>73</xdr:col>
      <xdr:colOff>180975</xdr:colOff>
      <xdr:row>18</xdr:row>
      <xdr:rowOff>5080</xdr:rowOff>
    </xdr:to>
    <xdr:sp macro="" textlink="">
      <xdr:nvSpPr>
        <xdr:cNvPr id="133" name="直線コネクタ 132"/>
        <xdr:cNvSpPr/>
      </xdr:nvSpPr>
      <xdr:spPr>
        <a:xfrm flipV="1">
          <a:off x="13896975" y="30575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16</xdr:row>
      <xdr:rowOff>160020</xdr:rowOff>
    </xdr:from>
    <xdr:to>
      <xdr:col>74</xdr:col>
      <xdr:colOff>31750</xdr:colOff>
      <xdr:row>17</xdr:row>
      <xdr:rowOff>90170</xdr:rowOff>
    </xdr:to>
    <xdr:sp macro="" textlink="" fLocksText="0">
      <xdr:nvSpPr>
        <xdr:cNvPr id="134" name="フローチャート: 判断 133"/>
        <xdr:cNvSpPr/>
      </xdr:nvSpPr>
      <xdr:spPr>
        <a:xfrm>
          <a:off x="14735175" y="2905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15</xdr:row>
      <xdr:rowOff>104775</xdr:rowOff>
    </xdr:from>
    <xdr:to>
      <xdr:col>75</xdr:col>
      <xdr:colOff>161925</xdr:colOff>
      <xdr:row>17</xdr:row>
      <xdr:rowOff>19050</xdr:rowOff>
    </xdr:to>
    <xdr:sp macro="" textlink="">
      <xdr:nvSpPr>
        <xdr:cNvPr id="135" name="テキスト ボックス 134"/>
        <xdr:cNvSpPr txBox="1"/>
      </xdr:nvSpPr>
      <xdr:spPr>
        <a:xfrm>
          <a:off x="14401800" y="2676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3175</xdr:colOff>
      <xdr:row>17</xdr:row>
      <xdr:rowOff>77470</xdr:rowOff>
    </xdr:from>
    <xdr:to>
      <xdr:col>69</xdr:col>
      <xdr:colOff>92075</xdr:colOff>
      <xdr:row>18</xdr:row>
      <xdr:rowOff>5080</xdr:rowOff>
    </xdr:to>
    <xdr:sp macro="" textlink="">
      <xdr:nvSpPr>
        <xdr:cNvPr id="136" name="直線コネクタ 135"/>
        <xdr:cNvSpPr/>
      </xdr:nvSpPr>
      <xdr:spPr>
        <a:xfrm>
          <a:off x="13001625" y="2990850"/>
          <a:ext cx="89535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16</xdr:row>
      <xdr:rowOff>91440</xdr:rowOff>
    </xdr:from>
    <xdr:to>
      <xdr:col>69</xdr:col>
      <xdr:colOff>142875</xdr:colOff>
      <xdr:row>17</xdr:row>
      <xdr:rowOff>21590</xdr:rowOff>
    </xdr:to>
    <xdr:sp macro="" textlink="" fLocksText="0">
      <xdr:nvSpPr>
        <xdr:cNvPr id="137" name="フローチャート: 判断 136"/>
        <xdr:cNvSpPr/>
      </xdr:nvSpPr>
      <xdr:spPr>
        <a:xfrm>
          <a:off x="13839825" y="2838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15</xdr:row>
      <xdr:rowOff>28575</xdr:rowOff>
    </xdr:from>
    <xdr:to>
      <xdr:col>71</xdr:col>
      <xdr:colOff>66675</xdr:colOff>
      <xdr:row>16</xdr:row>
      <xdr:rowOff>114300</xdr:rowOff>
    </xdr:to>
    <xdr:sp macro="" textlink="">
      <xdr:nvSpPr>
        <xdr:cNvPr id="138" name="テキスト ボックス 137"/>
        <xdr:cNvSpPr txBox="1"/>
      </xdr:nvSpPr>
      <xdr:spPr>
        <a:xfrm>
          <a:off x="13506450" y="2600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16</xdr:row>
      <xdr:rowOff>45720</xdr:rowOff>
    </xdr:from>
    <xdr:to>
      <xdr:col>65</xdr:col>
      <xdr:colOff>53975</xdr:colOff>
      <xdr:row>16</xdr:row>
      <xdr:rowOff>147320</xdr:rowOff>
    </xdr:to>
    <xdr:sp macro="" textlink="" fLocksText="0">
      <xdr:nvSpPr>
        <xdr:cNvPr id="139" name="フローチャート: 判断 138"/>
        <xdr:cNvSpPr/>
      </xdr:nvSpPr>
      <xdr:spPr>
        <a:xfrm>
          <a:off x="12954000" y="2790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14</xdr:row>
      <xdr:rowOff>161925</xdr:rowOff>
    </xdr:from>
    <xdr:to>
      <xdr:col>66</xdr:col>
      <xdr:colOff>180975</xdr:colOff>
      <xdr:row>16</xdr:row>
      <xdr:rowOff>76200</xdr:rowOff>
    </xdr:to>
    <xdr:sp macro="" textlink="">
      <xdr:nvSpPr>
        <xdr:cNvPr id="140" name="テキスト ボックス 139"/>
        <xdr:cNvSpPr txBox="1"/>
      </xdr:nvSpPr>
      <xdr:spPr>
        <a:xfrm>
          <a:off x="12620625" y="2562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81</xdr:col>
      <xdr:colOff>85725</xdr:colOff>
      <xdr:row>24</xdr:row>
      <xdr:rowOff>9525</xdr:rowOff>
    </xdr:from>
    <xdr:to>
      <xdr:col>85</xdr:col>
      <xdr:colOff>47625</xdr:colOff>
      <xdr:row>25</xdr:row>
      <xdr:rowOff>95250</xdr:rowOff>
    </xdr:to>
    <xdr:sp macro="" textlink="">
      <xdr:nvSpPr>
        <xdr:cNvPr id="141" name="テキスト ボックス 140"/>
        <xdr:cNvSpPr txBox="1"/>
      </xdr:nvSpPr>
      <xdr:spPr>
        <a:xfrm>
          <a:off x="16287750" y="4124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77</xdr:col>
      <xdr:colOff>47625</xdr:colOff>
      <xdr:row>24</xdr:row>
      <xdr:rowOff>9525</xdr:rowOff>
    </xdr:from>
    <xdr:to>
      <xdr:col>81</xdr:col>
      <xdr:colOff>9525</xdr:colOff>
      <xdr:row>25</xdr:row>
      <xdr:rowOff>95250</xdr:rowOff>
    </xdr:to>
    <xdr:sp macro="" textlink="">
      <xdr:nvSpPr>
        <xdr:cNvPr id="142" name="テキスト ボックス 141"/>
        <xdr:cNvSpPr txBox="1"/>
      </xdr:nvSpPr>
      <xdr:spPr>
        <a:xfrm>
          <a:off x="15449550" y="4124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72</xdr:col>
      <xdr:colOff>161925</xdr:colOff>
      <xdr:row>24</xdr:row>
      <xdr:rowOff>9525</xdr:rowOff>
    </xdr:from>
    <xdr:to>
      <xdr:col>76</xdr:col>
      <xdr:colOff>123825</xdr:colOff>
      <xdr:row>25</xdr:row>
      <xdr:rowOff>95250</xdr:rowOff>
    </xdr:to>
    <xdr:sp macro="" textlink="">
      <xdr:nvSpPr>
        <xdr:cNvPr id="143" name="テキスト ボックス 142"/>
        <xdr:cNvSpPr txBox="1"/>
      </xdr:nvSpPr>
      <xdr:spPr>
        <a:xfrm>
          <a:off x="14563725" y="4124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68</xdr:col>
      <xdr:colOff>76200</xdr:colOff>
      <xdr:row>24</xdr:row>
      <xdr:rowOff>9525</xdr:rowOff>
    </xdr:from>
    <xdr:to>
      <xdr:col>72</xdr:col>
      <xdr:colOff>38100</xdr:colOff>
      <xdr:row>25</xdr:row>
      <xdr:rowOff>95250</xdr:rowOff>
    </xdr:to>
    <xdr:sp macro="" textlink="">
      <xdr:nvSpPr>
        <xdr:cNvPr id="144" name="テキスト ボックス 143"/>
        <xdr:cNvSpPr txBox="1"/>
      </xdr:nvSpPr>
      <xdr:spPr>
        <a:xfrm>
          <a:off x="13677900" y="4124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180975</xdr:colOff>
      <xdr:row>24</xdr:row>
      <xdr:rowOff>9525</xdr:rowOff>
    </xdr:from>
    <xdr:to>
      <xdr:col>67</xdr:col>
      <xdr:colOff>142875</xdr:colOff>
      <xdr:row>25</xdr:row>
      <xdr:rowOff>95250</xdr:rowOff>
    </xdr:to>
    <xdr:sp macro="" textlink="">
      <xdr:nvSpPr>
        <xdr:cNvPr id="145" name="テキスト ボックス 144"/>
        <xdr:cNvSpPr txBox="1"/>
      </xdr:nvSpPr>
      <xdr:spPr>
        <a:xfrm>
          <a:off x="12782550" y="4124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17</xdr:row>
      <xdr:rowOff>140970</xdr:rowOff>
    </xdr:from>
    <xdr:to>
      <xdr:col>82</xdr:col>
      <xdr:colOff>158750</xdr:colOff>
      <xdr:row>18</xdr:row>
      <xdr:rowOff>71120</xdr:rowOff>
    </xdr:to>
    <xdr:sp macro="" textlink="" fLocksText="0">
      <xdr:nvSpPr>
        <xdr:cNvPr id="146" name="楕円 145"/>
        <xdr:cNvSpPr/>
      </xdr:nvSpPr>
      <xdr:spPr>
        <a:xfrm>
          <a:off x="16459200" y="3057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82</xdr:col>
      <xdr:colOff>190500</xdr:colOff>
      <xdr:row>17</xdr:row>
      <xdr:rowOff>114300</xdr:rowOff>
    </xdr:from>
    <xdr:to>
      <xdr:col>86</xdr:col>
      <xdr:colOff>152400</xdr:colOff>
      <xdr:row>19</xdr:row>
      <xdr:rowOff>28575</xdr:rowOff>
    </xdr:to>
    <xdr:sp macro="" textlink="">
      <xdr:nvSpPr>
        <xdr:cNvPr id="147" name="物件費該当値テキスト"/>
        <xdr:cNvSpPr txBox="1"/>
      </xdr:nvSpPr>
      <xdr:spPr>
        <a:xfrm>
          <a:off x="16592550" y="3028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78</xdr:col>
      <xdr:colOff>19050</xdr:colOff>
      <xdr:row>17</xdr:row>
      <xdr:rowOff>148590</xdr:rowOff>
    </xdr:from>
    <xdr:to>
      <xdr:col>78</xdr:col>
      <xdr:colOff>120650</xdr:colOff>
      <xdr:row>18</xdr:row>
      <xdr:rowOff>78740</xdr:rowOff>
    </xdr:to>
    <xdr:sp macro="" textlink="" fLocksText="0">
      <xdr:nvSpPr>
        <xdr:cNvPr id="148" name="楕円 147"/>
        <xdr:cNvSpPr/>
      </xdr:nvSpPr>
      <xdr:spPr>
        <a:xfrm>
          <a:off x="15621000" y="3067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18</xdr:row>
      <xdr:rowOff>66675</xdr:rowOff>
    </xdr:from>
    <xdr:to>
      <xdr:col>80</xdr:col>
      <xdr:colOff>19050</xdr:colOff>
      <xdr:row>19</xdr:row>
      <xdr:rowOff>152400</xdr:rowOff>
    </xdr:to>
    <xdr:sp macro="" textlink="">
      <xdr:nvSpPr>
        <xdr:cNvPr id="149" name="テキスト ボックス 148"/>
        <xdr:cNvSpPr txBox="1"/>
      </xdr:nvSpPr>
      <xdr:spPr>
        <a:xfrm>
          <a:off x="15287625" y="31527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130175</xdr:colOff>
      <xdr:row>17</xdr:row>
      <xdr:rowOff>95250</xdr:rowOff>
    </xdr:from>
    <xdr:to>
      <xdr:col>74</xdr:col>
      <xdr:colOff>31750</xdr:colOff>
      <xdr:row>18</xdr:row>
      <xdr:rowOff>25400</xdr:rowOff>
    </xdr:to>
    <xdr:sp macro="" textlink="" fLocksText="0">
      <xdr:nvSpPr>
        <xdr:cNvPr id="150" name="楕円 149"/>
        <xdr:cNvSpPr/>
      </xdr:nvSpPr>
      <xdr:spPr>
        <a:xfrm>
          <a:off x="14735175" y="30099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18</xdr:row>
      <xdr:rowOff>9525</xdr:rowOff>
    </xdr:from>
    <xdr:to>
      <xdr:col>75</xdr:col>
      <xdr:colOff>161925</xdr:colOff>
      <xdr:row>19</xdr:row>
      <xdr:rowOff>95250</xdr:rowOff>
    </xdr:to>
    <xdr:sp macro="" textlink="">
      <xdr:nvSpPr>
        <xdr:cNvPr id="151" name="テキスト ボックス 150"/>
        <xdr:cNvSpPr txBox="1"/>
      </xdr:nvSpPr>
      <xdr:spPr>
        <a:xfrm>
          <a:off x="14401800" y="3095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41275</xdr:colOff>
      <xdr:row>17</xdr:row>
      <xdr:rowOff>125730</xdr:rowOff>
    </xdr:from>
    <xdr:to>
      <xdr:col>69</xdr:col>
      <xdr:colOff>142875</xdr:colOff>
      <xdr:row>18</xdr:row>
      <xdr:rowOff>55880</xdr:rowOff>
    </xdr:to>
    <xdr:sp macro="" textlink="" fLocksText="0">
      <xdr:nvSpPr>
        <xdr:cNvPr id="152" name="楕円 151"/>
        <xdr:cNvSpPr/>
      </xdr:nvSpPr>
      <xdr:spPr>
        <a:xfrm>
          <a:off x="13839825" y="3038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18</xdr:row>
      <xdr:rowOff>38100</xdr:rowOff>
    </xdr:from>
    <xdr:to>
      <xdr:col>71</xdr:col>
      <xdr:colOff>66675</xdr:colOff>
      <xdr:row>19</xdr:row>
      <xdr:rowOff>123825</xdr:rowOff>
    </xdr:to>
    <xdr:sp macro="" textlink="">
      <xdr:nvSpPr>
        <xdr:cNvPr id="153" name="テキスト ボックス 152"/>
        <xdr:cNvSpPr txBox="1"/>
      </xdr:nvSpPr>
      <xdr:spPr>
        <a:xfrm>
          <a:off x="13506450" y="3124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17</xdr:row>
      <xdr:rowOff>26670</xdr:rowOff>
    </xdr:from>
    <xdr:to>
      <xdr:col>65</xdr:col>
      <xdr:colOff>53975</xdr:colOff>
      <xdr:row>17</xdr:row>
      <xdr:rowOff>128270</xdr:rowOff>
    </xdr:to>
    <xdr:sp macro="" textlink="" fLocksText="0">
      <xdr:nvSpPr>
        <xdr:cNvPr id="154" name="楕円 153"/>
        <xdr:cNvSpPr/>
      </xdr:nvSpPr>
      <xdr:spPr>
        <a:xfrm>
          <a:off x="12954000" y="2943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17</xdr:row>
      <xdr:rowOff>114300</xdr:rowOff>
    </xdr:from>
    <xdr:to>
      <xdr:col>66</xdr:col>
      <xdr:colOff>180975</xdr:colOff>
      <xdr:row>19</xdr:row>
      <xdr:rowOff>28575</xdr:rowOff>
    </xdr:to>
    <xdr:sp macro="" textlink="">
      <xdr:nvSpPr>
        <xdr:cNvPr id="155" name="テキスト ボックス 154"/>
        <xdr:cNvSpPr txBox="1"/>
      </xdr:nvSpPr>
      <xdr:spPr>
        <a:xfrm>
          <a:off x="12620625" y="3028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47</xdr:row>
      <xdr:rowOff>69850</xdr:rowOff>
    </xdr:from>
    <xdr:to>
      <xdr:col>26</xdr:col>
      <xdr:colOff>184150</xdr:colOff>
      <xdr:row>49</xdr:row>
      <xdr:rowOff>44450</xdr:rowOff>
    </xdr:to>
    <xdr:sp macro="" textlink="" fLocksText="0">
      <xdr:nvSpPr>
        <xdr:cNvPr id="156" name="正方形/長方形 155"/>
        <xdr:cNvSpPr/>
      </xdr:nvSpPr>
      <xdr:spPr>
        <a:xfrm>
          <a:off x="762000"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fLocksText="0">
      <xdr:nvSpPr>
        <xdr:cNvPr id="157" name="正方形/長方形 156"/>
        <xdr:cNvSpPr/>
      </xdr:nvSpPr>
      <xdr:spPr>
        <a:xfrm>
          <a:off x="5400675" y="8191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fLocksText="0">
      <xdr:nvSpPr>
        <xdr:cNvPr id="158" name="正方形/長方形 157"/>
        <xdr:cNvSpPr/>
      </xdr:nvSpPr>
      <xdr:spPr>
        <a:xfrm>
          <a:off x="5400675" y="8382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fLocksText="0">
      <xdr:nvSpPr>
        <xdr:cNvPr id="159" name="正方形/長方形 158"/>
        <xdr:cNvSpPr/>
      </xdr:nvSpPr>
      <xdr:spPr>
        <a:xfrm>
          <a:off x="7086600" y="8191500"/>
          <a:ext cx="140017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fLocksText="0">
      <xdr:nvSpPr>
        <xdr:cNvPr id="160" name="正方形/長方形 159"/>
        <xdr:cNvSpPr/>
      </xdr:nvSpPr>
      <xdr:spPr>
        <a:xfrm>
          <a:off x="7086600" y="8382000"/>
          <a:ext cx="140017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fLocksText="0">
      <xdr:nvSpPr>
        <xdr:cNvPr id="161" name="正方形/長方形 160"/>
        <xdr:cNvSpPr/>
      </xdr:nvSpPr>
      <xdr:spPr>
        <a:xfrm>
          <a:off x="8696325" y="8191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fLocksText="0">
      <xdr:nvSpPr>
        <xdr:cNvPr id="162" name="正方形/長方形 161"/>
        <xdr:cNvSpPr/>
      </xdr:nvSpPr>
      <xdr:spPr>
        <a:xfrm>
          <a:off x="8696325" y="8382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fLocksText="0">
      <xdr:nvSpPr>
        <xdr:cNvPr id="163" name="正方形/長方形 162"/>
        <xdr:cNvSpPr/>
      </xdr:nvSpPr>
      <xdr:spPr>
        <a:xfrm>
          <a:off x="762000" y="8696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fLocksText="0">
      <xdr:nvSpPr>
        <xdr:cNvPr id="164" name="正方形/長方形 163"/>
        <xdr:cNvSpPr/>
      </xdr:nvSpPr>
      <xdr:spPr>
        <a:xfrm>
          <a:off x="5715000"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fLocksText="0">
      <xdr:nvSpPr>
        <xdr:cNvPr id="165" name="正方形/長方形 164"/>
        <xdr:cNvSpPr/>
      </xdr:nvSpPr>
      <xdr:spPr>
        <a:xfrm>
          <a:off x="5781675" y="8696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9775" y="9020175"/>
          <a:ext cx="5076825"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政策による児童数の増加、法改正の影響による障がい者に対する自立支援給付費の増加が影響し、指標は年々上昇傾向にある。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tx1"/>
              </a:solidFill>
              <a:latin typeface="ＭＳ Ｐゴシック" panose="020B0600070205080204" pitchFamily="50" charset="-128"/>
              <a:ea typeface="ＭＳ Ｐゴシック" panose="020B0600070205080204" pitchFamily="50" charset="-128"/>
              <a:cs typeface="+mn-cs"/>
            </a:rPr>
            <a:t>　</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年度においては、経常一般財源が大幅に</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増加</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した</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ものの、保育所運営費、</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自立支援給付費</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等の</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増加</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が影響し</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、前年度比</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0.5</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上昇となった</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123825</xdr:colOff>
      <xdr:row>49</xdr:row>
      <xdr:rowOff>104775</xdr:rowOff>
    </xdr:from>
    <xdr:to>
      <xdr:col>5</xdr:col>
      <xdr:colOff>19050</xdr:colOff>
      <xdr:row>50</xdr:row>
      <xdr:rowOff>161925</xdr:rowOff>
    </xdr:to>
    <xdr:sp macro="" textlink="">
      <xdr:nvSpPr>
        <xdr:cNvPr id="167" name="テキスト ボックス 166"/>
        <xdr:cNvSpPr txBox="1"/>
      </xdr:nvSpPr>
      <xdr:spPr>
        <a:xfrm>
          <a:off x="723900" y="8505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64</xdr:row>
      <xdr:rowOff>12700</xdr:rowOff>
    </xdr:from>
    <xdr:to>
      <xdr:col>26</xdr:col>
      <xdr:colOff>184150</xdr:colOff>
      <xdr:row>64</xdr:row>
      <xdr:rowOff>12700</xdr:rowOff>
    </xdr:to>
    <xdr:sp macro="" textlink="">
      <xdr:nvSpPr>
        <xdr:cNvPr id="168" name="直線コネクタ 167"/>
        <xdr:cNvSpPr/>
      </xdr:nvSpPr>
      <xdr:spPr>
        <a:xfrm>
          <a:off x="762000"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63</xdr:row>
      <xdr:rowOff>38100</xdr:rowOff>
    </xdr:from>
    <xdr:to>
      <xdr:col>3</xdr:col>
      <xdr:colOff>152400</xdr:colOff>
      <xdr:row>64</xdr:row>
      <xdr:rowOff>123825</xdr:rowOff>
    </xdr:to>
    <xdr:sp macro="" textlink="">
      <xdr:nvSpPr>
        <xdr:cNvPr id="169" name="テキスト ボックス 168"/>
        <xdr:cNvSpPr txBox="1"/>
      </xdr:nvSpPr>
      <xdr:spPr>
        <a:xfrm>
          <a:off x="247650" y="10839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16.0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62</xdr:row>
      <xdr:rowOff>69850</xdr:rowOff>
    </xdr:from>
    <xdr:to>
      <xdr:col>26</xdr:col>
      <xdr:colOff>184150</xdr:colOff>
      <xdr:row>62</xdr:row>
      <xdr:rowOff>69850</xdr:rowOff>
    </xdr:to>
    <xdr:sp macro="" textlink="">
      <xdr:nvSpPr>
        <xdr:cNvPr id="170" name="直線コネクタ 169"/>
        <xdr:cNvSpPr/>
      </xdr:nvSpPr>
      <xdr:spPr>
        <a:xfrm>
          <a:off x="762000" y="106965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61</xdr:row>
      <xdr:rowOff>95250</xdr:rowOff>
    </xdr:from>
    <xdr:to>
      <xdr:col>3</xdr:col>
      <xdr:colOff>152400</xdr:colOff>
      <xdr:row>63</xdr:row>
      <xdr:rowOff>9525</xdr:rowOff>
    </xdr:to>
    <xdr:sp macro="" textlink="">
      <xdr:nvSpPr>
        <xdr:cNvPr id="171" name="テキスト ボックス 170"/>
        <xdr:cNvSpPr txBox="1"/>
      </xdr:nvSpPr>
      <xdr:spPr>
        <a:xfrm>
          <a:off x="247650" y="1055370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14.0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60</xdr:row>
      <xdr:rowOff>127000</xdr:rowOff>
    </xdr:from>
    <xdr:to>
      <xdr:col>26</xdr:col>
      <xdr:colOff>184150</xdr:colOff>
      <xdr:row>60</xdr:row>
      <xdr:rowOff>127000</xdr:rowOff>
    </xdr:to>
    <xdr:sp macro="" textlink="">
      <xdr:nvSpPr>
        <xdr:cNvPr id="172" name="直線コネクタ 171"/>
        <xdr:cNvSpPr/>
      </xdr:nvSpPr>
      <xdr:spPr>
        <a:xfrm>
          <a:off x="762000" y="104108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59</xdr:row>
      <xdr:rowOff>152400</xdr:rowOff>
    </xdr:from>
    <xdr:to>
      <xdr:col>3</xdr:col>
      <xdr:colOff>152400</xdr:colOff>
      <xdr:row>61</xdr:row>
      <xdr:rowOff>66675</xdr:rowOff>
    </xdr:to>
    <xdr:sp macro="" textlink="">
      <xdr:nvSpPr>
        <xdr:cNvPr id="173" name="テキスト ボックス 172"/>
        <xdr:cNvSpPr txBox="1"/>
      </xdr:nvSpPr>
      <xdr:spPr>
        <a:xfrm>
          <a:off x="247650" y="102679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59</xdr:row>
      <xdr:rowOff>12700</xdr:rowOff>
    </xdr:from>
    <xdr:to>
      <xdr:col>26</xdr:col>
      <xdr:colOff>184150</xdr:colOff>
      <xdr:row>59</xdr:row>
      <xdr:rowOff>12700</xdr:rowOff>
    </xdr:to>
    <xdr:sp macro="" textlink="">
      <xdr:nvSpPr>
        <xdr:cNvPr id="174" name="直線コネクタ 173"/>
        <xdr:cNvSpPr/>
      </xdr:nvSpPr>
      <xdr:spPr>
        <a:xfrm>
          <a:off x="762000" y="101250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58</xdr:row>
      <xdr:rowOff>38100</xdr:rowOff>
    </xdr:from>
    <xdr:to>
      <xdr:col>3</xdr:col>
      <xdr:colOff>152400</xdr:colOff>
      <xdr:row>59</xdr:row>
      <xdr:rowOff>123825</xdr:rowOff>
    </xdr:to>
    <xdr:sp macro="" textlink="">
      <xdr:nvSpPr>
        <xdr:cNvPr id="175" name="テキスト ボックス 174"/>
        <xdr:cNvSpPr txBox="1"/>
      </xdr:nvSpPr>
      <xdr:spPr>
        <a:xfrm>
          <a:off x="247650" y="998220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57</xdr:row>
      <xdr:rowOff>69850</xdr:rowOff>
    </xdr:from>
    <xdr:to>
      <xdr:col>26</xdr:col>
      <xdr:colOff>184150</xdr:colOff>
      <xdr:row>57</xdr:row>
      <xdr:rowOff>69850</xdr:rowOff>
    </xdr:to>
    <xdr:sp macro="" textlink="">
      <xdr:nvSpPr>
        <xdr:cNvPr id="176" name="直線コネクタ 175"/>
        <xdr:cNvSpPr/>
      </xdr:nvSpPr>
      <xdr:spPr>
        <a:xfrm>
          <a:off x="762000" y="983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56</xdr:row>
      <xdr:rowOff>95250</xdr:rowOff>
    </xdr:from>
    <xdr:to>
      <xdr:col>3</xdr:col>
      <xdr:colOff>152400</xdr:colOff>
      <xdr:row>58</xdr:row>
      <xdr:rowOff>9525</xdr:rowOff>
    </xdr:to>
    <xdr:sp macro="" textlink="">
      <xdr:nvSpPr>
        <xdr:cNvPr id="177" name="テキスト ボックス 176"/>
        <xdr:cNvSpPr txBox="1"/>
      </xdr:nvSpPr>
      <xdr:spPr>
        <a:xfrm>
          <a:off x="247650" y="9696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55</xdr:row>
      <xdr:rowOff>127000</xdr:rowOff>
    </xdr:from>
    <xdr:to>
      <xdr:col>26</xdr:col>
      <xdr:colOff>184150</xdr:colOff>
      <xdr:row>55</xdr:row>
      <xdr:rowOff>127000</xdr:rowOff>
    </xdr:to>
    <xdr:sp macro="" textlink="">
      <xdr:nvSpPr>
        <xdr:cNvPr id="178" name="直線コネクタ 177"/>
        <xdr:cNvSpPr/>
      </xdr:nvSpPr>
      <xdr:spPr>
        <a:xfrm>
          <a:off x="762000" y="95535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54</xdr:row>
      <xdr:rowOff>152400</xdr:rowOff>
    </xdr:from>
    <xdr:to>
      <xdr:col>3</xdr:col>
      <xdr:colOff>152400</xdr:colOff>
      <xdr:row>56</xdr:row>
      <xdr:rowOff>66675</xdr:rowOff>
    </xdr:to>
    <xdr:sp macro="" textlink="">
      <xdr:nvSpPr>
        <xdr:cNvPr id="179" name="テキスト ボックス 178"/>
        <xdr:cNvSpPr txBox="1"/>
      </xdr:nvSpPr>
      <xdr:spPr>
        <a:xfrm>
          <a:off x="247650" y="941070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54</xdr:row>
      <xdr:rowOff>12700</xdr:rowOff>
    </xdr:from>
    <xdr:to>
      <xdr:col>26</xdr:col>
      <xdr:colOff>184150</xdr:colOff>
      <xdr:row>54</xdr:row>
      <xdr:rowOff>12700</xdr:rowOff>
    </xdr:to>
    <xdr:sp macro="" textlink="">
      <xdr:nvSpPr>
        <xdr:cNvPr id="180" name="直線コネクタ 179"/>
        <xdr:cNvSpPr/>
      </xdr:nvSpPr>
      <xdr:spPr>
        <a:xfrm>
          <a:off x="762000" y="92678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53</xdr:row>
      <xdr:rowOff>38100</xdr:rowOff>
    </xdr:from>
    <xdr:to>
      <xdr:col>3</xdr:col>
      <xdr:colOff>152400</xdr:colOff>
      <xdr:row>54</xdr:row>
      <xdr:rowOff>123825</xdr:rowOff>
    </xdr:to>
    <xdr:sp macro="" textlink="">
      <xdr:nvSpPr>
        <xdr:cNvPr id="181" name="テキスト ボックス 180"/>
        <xdr:cNvSpPr txBox="1"/>
      </xdr:nvSpPr>
      <xdr:spPr>
        <a:xfrm>
          <a:off x="247650" y="91249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52</xdr:row>
      <xdr:rowOff>69850</xdr:rowOff>
    </xdr:from>
    <xdr:to>
      <xdr:col>26</xdr:col>
      <xdr:colOff>184150</xdr:colOff>
      <xdr:row>52</xdr:row>
      <xdr:rowOff>69850</xdr:rowOff>
    </xdr:to>
    <xdr:sp macro="" textlink="">
      <xdr:nvSpPr>
        <xdr:cNvPr id="182" name="直線コネクタ 181"/>
        <xdr:cNvSpPr/>
      </xdr:nvSpPr>
      <xdr:spPr>
        <a:xfrm>
          <a:off x="762000" y="898207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51</xdr:row>
      <xdr:rowOff>95250</xdr:rowOff>
    </xdr:from>
    <xdr:to>
      <xdr:col>3</xdr:col>
      <xdr:colOff>152400</xdr:colOff>
      <xdr:row>53</xdr:row>
      <xdr:rowOff>9525</xdr:rowOff>
    </xdr:to>
    <xdr:sp macro="" textlink="">
      <xdr:nvSpPr>
        <xdr:cNvPr id="183" name="テキスト ボックス 182"/>
        <xdr:cNvSpPr txBox="1"/>
      </xdr:nvSpPr>
      <xdr:spPr>
        <a:xfrm>
          <a:off x="247650" y="883920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50</xdr:row>
      <xdr:rowOff>127000</xdr:rowOff>
    </xdr:to>
    <xdr:sp macro="" textlink="">
      <xdr:nvSpPr>
        <xdr:cNvPr id="184" name="直線コネクタ 183"/>
        <xdr:cNvSpPr/>
      </xdr:nvSpPr>
      <xdr:spPr>
        <a:xfrm>
          <a:off x="762000"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49</xdr:row>
      <xdr:rowOff>152400</xdr:rowOff>
    </xdr:from>
    <xdr:to>
      <xdr:col>3</xdr:col>
      <xdr:colOff>152400</xdr:colOff>
      <xdr:row>51</xdr:row>
      <xdr:rowOff>66675</xdr:rowOff>
    </xdr:to>
    <xdr:sp macro="" textlink="">
      <xdr:nvSpPr>
        <xdr:cNvPr id="185" name="テキスト ボックス 184"/>
        <xdr:cNvSpPr txBox="1"/>
      </xdr:nvSpPr>
      <xdr:spPr>
        <a:xfrm>
          <a:off x="247650" y="8553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fLocksText="0">
      <xdr:nvSpPr>
        <xdr:cNvPr id="186" name="扶助費グラフ枠"/>
        <xdr:cNvSpPr/>
      </xdr:nvSpPr>
      <xdr:spPr>
        <a:xfrm>
          <a:off x="762000" y="8696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sp macro="" textlink="">
      <xdr:nvSpPr>
        <xdr:cNvPr id="187" name="直線コネクタ 186"/>
        <xdr:cNvSpPr/>
      </xdr:nvSpPr>
      <xdr:spPr>
        <a:xfrm flipV="1">
          <a:off x="4829175" y="91154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61</xdr:row>
      <xdr:rowOff>28575</xdr:rowOff>
    </xdr:from>
    <xdr:to>
      <xdr:col>28</xdr:col>
      <xdr:colOff>76200</xdr:colOff>
      <xdr:row>62</xdr:row>
      <xdr:rowOff>114300</xdr:rowOff>
    </xdr:to>
    <xdr:sp macro="" textlink="">
      <xdr:nvSpPr>
        <xdr:cNvPr id="188" name="扶助費最小値テキスト"/>
        <xdr:cNvSpPr txBox="1"/>
      </xdr:nvSpPr>
      <xdr:spPr>
        <a:xfrm>
          <a:off x="4914900" y="104870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12.7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61</xdr:row>
      <xdr:rowOff>55563</xdr:rowOff>
    </xdr:from>
    <xdr:to>
      <xdr:col>24</xdr:col>
      <xdr:colOff>114300</xdr:colOff>
      <xdr:row>61</xdr:row>
      <xdr:rowOff>55563</xdr:rowOff>
    </xdr:to>
    <xdr:sp macro="" textlink="">
      <xdr:nvSpPr>
        <xdr:cNvPr id="189" name="直線コネクタ 188"/>
        <xdr:cNvSpPr/>
      </xdr:nvSpPr>
      <xdr:spPr>
        <a:xfrm>
          <a:off x="4733925" y="10515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51</xdr:row>
      <xdr:rowOff>114300</xdr:rowOff>
    </xdr:from>
    <xdr:to>
      <xdr:col>28</xdr:col>
      <xdr:colOff>76200</xdr:colOff>
      <xdr:row>53</xdr:row>
      <xdr:rowOff>28575</xdr:rowOff>
    </xdr:to>
    <xdr:sp macro="" textlink="">
      <xdr:nvSpPr>
        <xdr:cNvPr id="190" name="扶助費最大値テキスト"/>
        <xdr:cNvSpPr txBox="1"/>
      </xdr:nvSpPr>
      <xdr:spPr>
        <a:xfrm>
          <a:off x="4914900" y="8858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53</xdr:row>
      <xdr:rowOff>26988</xdr:rowOff>
    </xdr:from>
    <xdr:to>
      <xdr:col>24</xdr:col>
      <xdr:colOff>114300</xdr:colOff>
      <xdr:row>53</xdr:row>
      <xdr:rowOff>26988</xdr:rowOff>
    </xdr:to>
    <xdr:sp macro="" textlink="">
      <xdr:nvSpPr>
        <xdr:cNvPr id="191" name="直線コネクタ 190"/>
        <xdr:cNvSpPr/>
      </xdr:nvSpPr>
      <xdr:spPr>
        <a:xfrm>
          <a:off x="4733925" y="9115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57</xdr:row>
      <xdr:rowOff>12700</xdr:rowOff>
    </xdr:from>
    <xdr:to>
      <xdr:col>24</xdr:col>
      <xdr:colOff>25400</xdr:colOff>
      <xdr:row>57</xdr:row>
      <xdr:rowOff>84138</xdr:rowOff>
    </xdr:to>
    <xdr:sp macro="" textlink="">
      <xdr:nvSpPr>
        <xdr:cNvPr id="192" name="直線コネクタ 191"/>
        <xdr:cNvSpPr/>
      </xdr:nvSpPr>
      <xdr:spPr>
        <a:xfrm>
          <a:off x="3990975" y="97821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55</xdr:row>
      <xdr:rowOff>19050</xdr:rowOff>
    </xdr:from>
    <xdr:to>
      <xdr:col>28</xdr:col>
      <xdr:colOff>76200</xdr:colOff>
      <xdr:row>56</xdr:row>
      <xdr:rowOff>104775</xdr:rowOff>
    </xdr:to>
    <xdr:sp macro="" textlink="">
      <xdr:nvSpPr>
        <xdr:cNvPr id="193" name="扶助費平均値テキスト"/>
        <xdr:cNvSpPr txBox="1"/>
      </xdr:nvSpPr>
      <xdr:spPr>
        <a:xfrm>
          <a:off x="491490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56</xdr:row>
      <xdr:rowOff>4763</xdr:rowOff>
    </xdr:from>
    <xdr:to>
      <xdr:col>24</xdr:col>
      <xdr:colOff>76200</xdr:colOff>
      <xdr:row>56</xdr:row>
      <xdr:rowOff>106363</xdr:rowOff>
    </xdr:to>
    <xdr:sp macro="" textlink="" fLocksText="0">
      <xdr:nvSpPr>
        <xdr:cNvPr id="194" name="フローチャート: 判断 193"/>
        <xdr:cNvSpPr/>
      </xdr:nvSpPr>
      <xdr:spPr>
        <a:xfrm>
          <a:off x="4772025" y="9610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57</xdr:row>
      <xdr:rowOff>12700</xdr:rowOff>
    </xdr:from>
    <xdr:to>
      <xdr:col>19</xdr:col>
      <xdr:colOff>187325</xdr:colOff>
      <xdr:row>57</xdr:row>
      <xdr:rowOff>26988</xdr:rowOff>
    </xdr:to>
    <xdr:sp macro="" textlink="">
      <xdr:nvSpPr>
        <xdr:cNvPr id="195" name="直線コネクタ 194"/>
        <xdr:cNvSpPr/>
      </xdr:nvSpPr>
      <xdr:spPr>
        <a:xfrm flipV="1">
          <a:off x="3095625" y="978217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55</xdr:row>
      <xdr:rowOff>133350</xdr:rowOff>
    </xdr:from>
    <xdr:to>
      <xdr:col>20</xdr:col>
      <xdr:colOff>38100</xdr:colOff>
      <xdr:row>56</xdr:row>
      <xdr:rowOff>63500</xdr:rowOff>
    </xdr:to>
    <xdr:sp macro="" textlink="" fLocksText="0">
      <xdr:nvSpPr>
        <xdr:cNvPr id="196" name="フローチャート: 判断 195"/>
        <xdr:cNvSpPr/>
      </xdr:nvSpPr>
      <xdr:spPr>
        <a:xfrm>
          <a:off x="3933825" y="9563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54</xdr:row>
      <xdr:rowOff>76200</xdr:rowOff>
    </xdr:from>
    <xdr:to>
      <xdr:col>21</xdr:col>
      <xdr:colOff>133350</xdr:colOff>
      <xdr:row>55</xdr:row>
      <xdr:rowOff>161925</xdr:rowOff>
    </xdr:to>
    <xdr:sp macro="" textlink="">
      <xdr:nvSpPr>
        <xdr:cNvPr id="197" name="テキスト ボックス 196"/>
        <xdr:cNvSpPr txBox="1"/>
      </xdr:nvSpPr>
      <xdr:spPr>
        <a:xfrm>
          <a:off x="3600450" y="93345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9525</xdr:colOff>
      <xdr:row>55</xdr:row>
      <xdr:rowOff>155575</xdr:rowOff>
    </xdr:from>
    <xdr:to>
      <xdr:col>15</xdr:col>
      <xdr:colOff>98425</xdr:colOff>
      <xdr:row>57</xdr:row>
      <xdr:rowOff>26988</xdr:rowOff>
    </xdr:to>
    <xdr:sp macro="" textlink="">
      <xdr:nvSpPr>
        <xdr:cNvPr id="198" name="直線コネクタ 197"/>
        <xdr:cNvSpPr/>
      </xdr:nvSpPr>
      <xdr:spPr>
        <a:xfrm>
          <a:off x="2209800" y="9582150"/>
          <a:ext cx="88582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55</xdr:row>
      <xdr:rowOff>47625</xdr:rowOff>
    </xdr:from>
    <xdr:to>
      <xdr:col>15</xdr:col>
      <xdr:colOff>149225</xdr:colOff>
      <xdr:row>55</xdr:row>
      <xdr:rowOff>149225</xdr:rowOff>
    </xdr:to>
    <xdr:sp macro="" textlink="" fLocksText="0">
      <xdr:nvSpPr>
        <xdr:cNvPr id="199" name="フローチャート: 判断 198"/>
        <xdr:cNvSpPr/>
      </xdr:nvSpPr>
      <xdr:spPr>
        <a:xfrm>
          <a:off x="3048000" y="9477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53</xdr:row>
      <xdr:rowOff>161925</xdr:rowOff>
    </xdr:from>
    <xdr:to>
      <xdr:col>17</xdr:col>
      <xdr:colOff>76200</xdr:colOff>
      <xdr:row>55</xdr:row>
      <xdr:rowOff>76200</xdr:rowOff>
    </xdr:to>
    <xdr:sp macro="" textlink="">
      <xdr:nvSpPr>
        <xdr:cNvPr id="200" name="テキスト ボックス 199"/>
        <xdr:cNvSpPr txBox="1"/>
      </xdr:nvSpPr>
      <xdr:spPr>
        <a:xfrm>
          <a:off x="2714625" y="9248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120650</xdr:colOff>
      <xdr:row>55</xdr:row>
      <xdr:rowOff>155575</xdr:rowOff>
    </xdr:from>
    <xdr:to>
      <xdr:col>11</xdr:col>
      <xdr:colOff>9525</xdr:colOff>
      <xdr:row>56</xdr:row>
      <xdr:rowOff>26988</xdr:rowOff>
    </xdr:to>
    <xdr:sp macro="" textlink="">
      <xdr:nvSpPr>
        <xdr:cNvPr id="201" name="直線コネクタ 200"/>
        <xdr:cNvSpPr/>
      </xdr:nvSpPr>
      <xdr:spPr>
        <a:xfrm flipV="1">
          <a:off x="1323975" y="95821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55</xdr:row>
      <xdr:rowOff>76200</xdr:rowOff>
    </xdr:from>
    <xdr:to>
      <xdr:col>11</xdr:col>
      <xdr:colOff>60325</xdr:colOff>
      <xdr:row>56</xdr:row>
      <xdr:rowOff>6350</xdr:rowOff>
    </xdr:to>
    <xdr:sp macro="" textlink="" fLocksText="0">
      <xdr:nvSpPr>
        <xdr:cNvPr id="202" name="フローチャート: 判断 201"/>
        <xdr:cNvSpPr/>
      </xdr:nvSpPr>
      <xdr:spPr>
        <a:xfrm>
          <a:off x="2162175" y="9505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54</xdr:row>
      <xdr:rowOff>19050</xdr:rowOff>
    </xdr:from>
    <xdr:to>
      <xdr:col>12</xdr:col>
      <xdr:colOff>190500</xdr:colOff>
      <xdr:row>55</xdr:row>
      <xdr:rowOff>104775</xdr:rowOff>
    </xdr:to>
    <xdr:sp macro="" textlink="">
      <xdr:nvSpPr>
        <xdr:cNvPr id="203" name="テキスト ボックス 202"/>
        <xdr:cNvSpPr txBox="1"/>
      </xdr:nvSpPr>
      <xdr:spPr>
        <a:xfrm>
          <a:off x="1828800" y="92773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55</xdr:row>
      <xdr:rowOff>47625</xdr:rowOff>
    </xdr:from>
    <xdr:to>
      <xdr:col>6</xdr:col>
      <xdr:colOff>171450</xdr:colOff>
      <xdr:row>55</xdr:row>
      <xdr:rowOff>149225</xdr:rowOff>
    </xdr:to>
    <xdr:sp macro="" textlink="" fLocksText="0">
      <xdr:nvSpPr>
        <xdr:cNvPr id="204" name="フローチャート: 判断 203"/>
        <xdr:cNvSpPr/>
      </xdr:nvSpPr>
      <xdr:spPr>
        <a:xfrm>
          <a:off x="1266825" y="9477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53</xdr:row>
      <xdr:rowOff>161925</xdr:rowOff>
    </xdr:from>
    <xdr:to>
      <xdr:col>8</xdr:col>
      <xdr:colOff>95250</xdr:colOff>
      <xdr:row>55</xdr:row>
      <xdr:rowOff>76200</xdr:rowOff>
    </xdr:to>
    <xdr:sp macro="" textlink="">
      <xdr:nvSpPr>
        <xdr:cNvPr id="205" name="テキスト ボックス 204"/>
        <xdr:cNvSpPr txBox="1"/>
      </xdr:nvSpPr>
      <xdr:spPr>
        <a:xfrm>
          <a:off x="933450" y="9248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9525</xdr:colOff>
      <xdr:row>64</xdr:row>
      <xdr:rowOff>9525</xdr:rowOff>
    </xdr:from>
    <xdr:to>
      <xdr:col>26</xdr:col>
      <xdr:colOff>171450</xdr:colOff>
      <xdr:row>65</xdr:row>
      <xdr:rowOff>95250</xdr:rowOff>
    </xdr:to>
    <xdr:sp macro="" textlink="">
      <xdr:nvSpPr>
        <xdr:cNvPr id="206" name="テキスト ボックス 205"/>
        <xdr:cNvSpPr txBox="1"/>
      </xdr:nvSpPr>
      <xdr:spPr>
        <a:xfrm>
          <a:off x="461010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64</xdr:row>
      <xdr:rowOff>9525</xdr:rowOff>
    </xdr:from>
    <xdr:to>
      <xdr:col>22</xdr:col>
      <xdr:colOff>133350</xdr:colOff>
      <xdr:row>65</xdr:row>
      <xdr:rowOff>95250</xdr:rowOff>
    </xdr:to>
    <xdr:sp macro="" textlink="">
      <xdr:nvSpPr>
        <xdr:cNvPr id="207" name="テキスト ボックス 206"/>
        <xdr:cNvSpPr txBox="1"/>
      </xdr:nvSpPr>
      <xdr:spPr>
        <a:xfrm>
          <a:off x="377190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64</xdr:row>
      <xdr:rowOff>9525</xdr:rowOff>
    </xdr:from>
    <xdr:to>
      <xdr:col>18</xdr:col>
      <xdr:colOff>38100</xdr:colOff>
      <xdr:row>65</xdr:row>
      <xdr:rowOff>95250</xdr:rowOff>
    </xdr:to>
    <xdr:sp macro="" textlink="">
      <xdr:nvSpPr>
        <xdr:cNvPr id="208" name="テキスト ボックス 207"/>
        <xdr:cNvSpPr txBox="1"/>
      </xdr:nvSpPr>
      <xdr:spPr>
        <a:xfrm>
          <a:off x="287655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190500</xdr:colOff>
      <xdr:row>64</xdr:row>
      <xdr:rowOff>9525</xdr:rowOff>
    </xdr:from>
    <xdr:to>
      <xdr:col>13</xdr:col>
      <xdr:colOff>152400</xdr:colOff>
      <xdr:row>65</xdr:row>
      <xdr:rowOff>95250</xdr:rowOff>
    </xdr:to>
    <xdr:sp macro="" textlink="">
      <xdr:nvSpPr>
        <xdr:cNvPr id="209" name="テキスト ボックス 208"/>
        <xdr:cNvSpPr txBox="1"/>
      </xdr:nvSpPr>
      <xdr:spPr>
        <a:xfrm>
          <a:off x="1990725"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104775</xdr:colOff>
      <xdr:row>64</xdr:row>
      <xdr:rowOff>9525</xdr:rowOff>
    </xdr:from>
    <xdr:to>
      <xdr:col>9</xdr:col>
      <xdr:colOff>66675</xdr:colOff>
      <xdr:row>65</xdr:row>
      <xdr:rowOff>95250</xdr:rowOff>
    </xdr:to>
    <xdr:sp macro="" textlink="">
      <xdr:nvSpPr>
        <xdr:cNvPr id="210" name="テキスト ボックス 209"/>
        <xdr:cNvSpPr txBox="1"/>
      </xdr:nvSpPr>
      <xdr:spPr>
        <a:xfrm>
          <a:off x="110490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57</xdr:row>
      <xdr:rowOff>33338</xdr:rowOff>
    </xdr:from>
    <xdr:to>
      <xdr:col>24</xdr:col>
      <xdr:colOff>76200</xdr:colOff>
      <xdr:row>57</xdr:row>
      <xdr:rowOff>134938</xdr:rowOff>
    </xdr:to>
    <xdr:sp macro="" textlink="" fLocksText="0">
      <xdr:nvSpPr>
        <xdr:cNvPr id="211" name="楕円 210"/>
        <xdr:cNvSpPr/>
      </xdr:nvSpPr>
      <xdr:spPr>
        <a:xfrm>
          <a:off x="4772025" y="9810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57</xdr:row>
      <xdr:rowOff>9525</xdr:rowOff>
    </xdr:from>
    <xdr:to>
      <xdr:col>28</xdr:col>
      <xdr:colOff>76200</xdr:colOff>
      <xdr:row>58</xdr:row>
      <xdr:rowOff>95250</xdr:rowOff>
    </xdr:to>
    <xdr:sp macro="" textlink="">
      <xdr:nvSpPr>
        <xdr:cNvPr id="212" name="扶助費該当値テキスト"/>
        <xdr:cNvSpPr txBox="1"/>
      </xdr:nvSpPr>
      <xdr:spPr>
        <a:xfrm>
          <a:off x="4914900" y="97821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136525</xdr:colOff>
      <xdr:row>56</xdr:row>
      <xdr:rowOff>133350</xdr:rowOff>
    </xdr:from>
    <xdr:to>
      <xdr:col>20</xdr:col>
      <xdr:colOff>38100</xdr:colOff>
      <xdr:row>57</xdr:row>
      <xdr:rowOff>63500</xdr:rowOff>
    </xdr:to>
    <xdr:sp macro="" textlink="" fLocksText="0">
      <xdr:nvSpPr>
        <xdr:cNvPr id="213" name="楕円 212"/>
        <xdr:cNvSpPr/>
      </xdr:nvSpPr>
      <xdr:spPr>
        <a:xfrm>
          <a:off x="3933825" y="9734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57</xdr:row>
      <xdr:rowOff>47625</xdr:rowOff>
    </xdr:from>
    <xdr:to>
      <xdr:col>21</xdr:col>
      <xdr:colOff>133350</xdr:colOff>
      <xdr:row>58</xdr:row>
      <xdr:rowOff>133350</xdr:rowOff>
    </xdr:to>
    <xdr:sp macro="" textlink="">
      <xdr:nvSpPr>
        <xdr:cNvPr id="214" name="テキスト ボックス 213"/>
        <xdr:cNvSpPr txBox="1"/>
      </xdr:nvSpPr>
      <xdr:spPr>
        <a:xfrm>
          <a:off x="3600450" y="98202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47625</xdr:colOff>
      <xdr:row>56</xdr:row>
      <xdr:rowOff>147638</xdr:rowOff>
    </xdr:from>
    <xdr:to>
      <xdr:col>15</xdr:col>
      <xdr:colOff>149225</xdr:colOff>
      <xdr:row>57</xdr:row>
      <xdr:rowOff>77788</xdr:rowOff>
    </xdr:to>
    <xdr:sp macro="" textlink="" fLocksText="0">
      <xdr:nvSpPr>
        <xdr:cNvPr id="215" name="楕円 214"/>
        <xdr:cNvSpPr/>
      </xdr:nvSpPr>
      <xdr:spPr>
        <a:xfrm>
          <a:off x="3048000" y="9753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57</xdr:row>
      <xdr:rowOff>66675</xdr:rowOff>
    </xdr:from>
    <xdr:to>
      <xdr:col>17</xdr:col>
      <xdr:colOff>76200</xdr:colOff>
      <xdr:row>58</xdr:row>
      <xdr:rowOff>152400</xdr:rowOff>
    </xdr:to>
    <xdr:sp macro="" textlink="">
      <xdr:nvSpPr>
        <xdr:cNvPr id="216" name="テキスト ボックス 215"/>
        <xdr:cNvSpPr txBox="1"/>
      </xdr:nvSpPr>
      <xdr:spPr>
        <a:xfrm>
          <a:off x="2714625" y="9839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158750</xdr:colOff>
      <xdr:row>55</xdr:row>
      <xdr:rowOff>104775</xdr:rowOff>
    </xdr:from>
    <xdr:to>
      <xdr:col>11</xdr:col>
      <xdr:colOff>60325</xdr:colOff>
      <xdr:row>56</xdr:row>
      <xdr:rowOff>34925</xdr:rowOff>
    </xdr:to>
    <xdr:sp macro="" textlink="" fLocksText="0">
      <xdr:nvSpPr>
        <xdr:cNvPr id="217" name="楕円 216"/>
        <xdr:cNvSpPr/>
      </xdr:nvSpPr>
      <xdr:spPr>
        <a:xfrm>
          <a:off x="2162175" y="9534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56</xdr:row>
      <xdr:rowOff>19050</xdr:rowOff>
    </xdr:from>
    <xdr:to>
      <xdr:col>12</xdr:col>
      <xdr:colOff>190500</xdr:colOff>
      <xdr:row>57</xdr:row>
      <xdr:rowOff>104775</xdr:rowOff>
    </xdr:to>
    <xdr:sp macro="" textlink="">
      <xdr:nvSpPr>
        <xdr:cNvPr id="218" name="テキスト ボックス 217"/>
        <xdr:cNvSpPr txBox="1"/>
      </xdr:nvSpPr>
      <xdr:spPr>
        <a:xfrm>
          <a:off x="1828800" y="9620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55</xdr:row>
      <xdr:rowOff>147638</xdr:rowOff>
    </xdr:from>
    <xdr:to>
      <xdr:col>6</xdr:col>
      <xdr:colOff>171450</xdr:colOff>
      <xdr:row>56</xdr:row>
      <xdr:rowOff>77788</xdr:rowOff>
    </xdr:to>
    <xdr:sp macro="" textlink="" fLocksText="0">
      <xdr:nvSpPr>
        <xdr:cNvPr id="219" name="楕円 218"/>
        <xdr:cNvSpPr/>
      </xdr:nvSpPr>
      <xdr:spPr>
        <a:xfrm>
          <a:off x="1266825" y="9582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56</xdr:row>
      <xdr:rowOff>66675</xdr:rowOff>
    </xdr:from>
    <xdr:to>
      <xdr:col>8</xdr:col>
      <xdr:colOff>95250</xdr:colOff>
      <xdr:row>57</xdr:row>
      <xdr:rowOff>152400</xdr:rowOff>
    </xdr:to>
    <xdr:sp macro="" textlink="">
      <xdr:nvSpPr>
        <xdr:cNvPr id="220" name="テキスト ボックス 219"/>
        <xdr:cNvSpPr txBox="1"/>
      </xdr:nvSpPr>
      <xdr:spPr>
        <a:xfrm>
          <a:off x="933450" y="96678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47</xdr:row>
      <xdr:rowOff>69850</xdr:rowOff>
    </xdr:from>
    <xdr:to>
      <xdr:col>85</xdr:col>
      <xdr:colOff>66675</xdr:colOff>
      <xdr:row>49</xdr:row>
      <xdr:rowOff>44450</xdr:rowOff>
    </xdr:to>
    <xdr:sp macro="" textlink="" fLocksText="0">
      <xdr:nvSpPr>
        <xdr:cNvPr id="221" name="正方形/長方形 220"/>
        <xdr:cNvSpPr/>
      </xdr:nvSpPr>
      <xdr:spPr>
        <a:xfrm>
          <a:off x="12449175" y="8124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fLocksText="0">
      <xdr:nvSpPr>
        <xdr:cNvPr id="222" name="正方形/長方形 221"/>
        <xdr:cNvSpPr/>
      </xdr:nvSpPr>
      <xdr:spPr>
        <a:xfrm>
          <a:off x="17078325" y="8191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fLocksText="0">
      <xdr:nvSpPr>
        <xdr:cNvPr id="223" name="正方形/長方形 222"/>
        <xdr:cNvSpPr/>
      </xdr:nvSpPr>
      <xdr:spPr>
        <a:xfrm>
          <a:off x="17078325" y="8382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fLocksText="0">
      <xdr:nvSpPr>
        <xdr:cNvPr id="224" name="正方形/長方形 223"/>
        <xdr:cNvSpPr/>
      </xdr:nvSpPr>
      <xdr:spPr>
        <a:xfrm>
          <a:off x="18773775" y="81915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fLocksText="0">
      <xdr:nvSpPr>
        <xdr:cNvPr id="225" name="正方形/長方形 224"/>
        <xdr:cNvSpPr/>
      </xdr:nvSpPr>
      <xdr:spPr>
        <a:xfrm>
          <a:off x="18773775" y="83820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fLocksText="0">
      <xdr:nvSpPr>
        <xdr:cNvPr id="226" name="正方形/長方形 225"/>
        <xdr:cNvSpPr/>
      </xdr:nvSpPr>
      <xdr:spPr>
        <a:xfrm>
          <a:off x="20383500" y="8191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fLocksText="0">
      <xdr:nvSpPr>
        <xdr:cNvPr id="227" name="正方形/長方形 226"/>
        <xdr:cNvSpPr/>
      </xdr:nvSpPr>
      <xdr:spPr>
        <a:xfrm>
          <a:off x="20383500" y="8382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fLocksText="0">
      <xdr:nvSpPr>
        <xdr:cNvPr id="228" name="正方形/長方形 227"/>
        <xdr:cNvSpPr/>
      </xdr:nvSpPr>
      <xdr:spPr>
        <a:xfrm>
          <a:off x="12449175" y="8696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fLocksText="0">
      <xdr:nvSpPr>
        <xdr:cNvPr id="229" name="正方形/長方形 228"/>
        <xdr:cNvSpPr/>
      </xdr:nvSpPr>
      <xdr:spPr>
        <a:xfrm>
          <a:off x="17402175" y="8696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fLocksText="0">
      <xdr:nvSpPr>
        <xdr:cNvPr id="230" name="正方形/長方形 229"/>
        <xdr:cNvSpPr/>
      </xdr:nvSpPr>
      <xdr:spPr>
        <a:xfrm>
          <a:off x="17459325" y="8696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497425" y="9020175"/>
          <a:ext cx="5086350"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その他の動向として</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は</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繰出金が大きく影響している</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a:t>
          </a:r>
          <a:endParaRPr lang="en-US" altLang="ja-JP" sz="1100">
            <a:solidFill>
              <a:schemeClr val="tx1"/>
            </a:solidFill>
            <a:latin typeface="ＭＳ Ｐゴシック" panose="020B0600070205080204" pitchFamily="50" charset="-128"/>
            <a:ea typeface="ＭＳ Ｐゴシック" panose="020B0600070205080204" pitchFamily="50" charset="-128"/>
            <a:cs typeface="+mn-cs"/>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国保、介護、後期の保険給付の増</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減</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や下水道使用料の増</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減</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等、その年において様々な影響があり</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つつも推移をみると上昇傾向にある。</a:t>
          </a:r>
          <a:endParaRPr lang="en-US" altLang="ja-JP" sz="1100">
            <a:solidFill>
              <a:schemeClr val="tx1"/>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ＭＳ Ｐゴシック" panose="020B0600070205080204" pitchFamily="50" charset="-128"/>
              <a:ea typeface="ＭＳ Ｐゴシック" panose="020B0600070205080204" pitchFamily="50" charset="-128"/>
              <a:cs typeface="+mn-cs"/>
            </a:rPr>
            <a:t>　</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年度においては、</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下水</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、後期</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における</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繰出金</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の</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増加</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により</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全体として金額では増額したものの、経常一般財源の大幅な増加があったため、指標は</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0.2</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ポイント低下した。</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0</xdr:colOff>
      <xdr:row>49</xdr:row>
      <xdr:rowOff>104775</xdr:rowOff>
    </xdr:from>
    <xdr:to>
      <xdr:col>63</xdr:col>
      <xdr:colOff>95250</xdr:colOff>
      <xdr:row>50</xdr:row>
      <xdr:rowOff>161925</xdr:rowOff>
    </xdr:to>
    <xdr:sp macro="" textlink="">
      <xdr:nvSpPr>
        <xdr:cNvPr id="232" name="テキスト ボックス 231"/>
        <xdr:cNvSpPr txBox="1"/>
      </xdr:nvSpPr>
      <xdr:spPr>
        <a:xfrm>
          <a:off x="12401550" y="8505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64</xdr:row>
      <xdr:rowOff>12700</xdr:rowOff>
    </xdr:from>
    <xdr:to>
      <xdr:col>85</xdr:col>
      <xdr:colOff>66675</xdr:colOff>
      <xdr:row>64</xdr:row>
      <xdr:rowOff>12700</xdr:rowOff>
    </xdr:to>
    <xdr:sp macro="" textlink="">
      <xdr:nvSpPr>
        <xdr:cNvPr id="233" name="直線コネクタ 232"/>
        <xdr:cNvSpPr/>
      </xdr:nvSpPr>
      <xdr:spPr>
        <a:xfrm>
          <a:off x="12449175" y="10982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63</xdr:row>
      <xdr:rowOff>38100</xdr:rowOff>
    </xdr:from>
    <xdr:to>
      <xdr:col>62</xdr:col>
      <xdr:colOff>38100</xdr:colOff>
      <xdr:row>64</xdr:row>
      <xdr:rowOff>123825</xdr:rowOff>
    </xdr:to>
    <xdr:sp macro="" textlink="">
      <xdr:nvSpPr>
        <xdr:cNvPr id="234" name="テキスト ボックス 233"/>
        <xdr:cNvSpPr txBox="1"/>
      </xdr:nvSpPr>
      <xdr:spPr>
        <a:xfrm>
          <a:off x="11934825" y="10839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61</xdr:row>
      <xdr:rowOff>69850</xdr:rowOff>
    </xdr:from>
    <xdr:to>
      <xdr:col>85</xdr:col>
      <xdr:colOff>66675</xdr:colOff>
      <xdr:row>61</xdr:row>
      <xdr:rowOff>69850</xdr:rowOff>
    </xdr:to>
    <xdr:sp macro="" textlink="">
      <xdr:nvSpPr>
        <xdr:cNvPr id="235" name="直線コネクタ 234"/>
        <xdr:cNvSpPr/>
      </xdr:nvSpPr>
      <xdr:spPr>
        <a:xfrm>
          <a:off x="12449175" y="10525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60</xdr:row>
      <xdr:rowOff>95250</xdr:rowOff>
    </xdr:from>
    <xdr:to>
      <xdr:col>62</xdr:col>
      <xdr:colOff>38100</xdr:colOff>
      <xdr:row>62</xdr:row>
      <xdr:rowOff>9525</xdr:rowOff>
    </xdr:to>
    <xdr:sp macro="" textlink="">
      <xdr:nvSpPr>
        <xdr:cNvPr id="236" name="テキスト ボックス 235"/>
        <xdr:cNvSpPr txBox="1"/>
      </xdr:nvSpPr>
      <xdr:spPr>
        <a:xfrm>
          <a:off x="11934825" y="103822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58</xdr:row>
      <xdr:rowOff>127000</xdr:rowOff>
    </xdr:from>
    <xdr:to>
      <xdr:col>85</xdr:col>
      <xdr:colOff>66675</xdr:colOff>
      <xdr:row>58</xdr:row>
      <xdr:rowOff>127000</xdr:rowOff>
    </xdr:to>
    <xdr:sp macro="" textlink="">
      <xdr:nvSpPr>
        <xdr:cNvPr id="237" name="直線コネクタ 236"/>
        <xdr:cNvSpPr/>
      </xdr:nvSpPr>
      <xdr:spPr>
        <a:xfrm>
          <a:off x="12449175" y="10067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57</xdr:row>
      <xdr:rowOff>152400</xdr:rowOff>
    </xdr:from>
    <xdr:to>
      <xdr:col>62</xdr:col>
      <xdr:colOff>38100</xdr:colOff>
      <xdr:row>59</xdr:row>
      <xdr:rowOff>66675</xdr:rowOff>
    </xdr:to>
    <xdr:sp macro="" textlink="">
      <xdr:nvSpPr>
        <xdr:cNvPr id="238" name="テキスト ボックス 237"/>
        <xdr:cNvSpPr txBox="1"/>
      </xdr:nvSpPr>
      <xdr:spPr>
        <a:xfrm>
          <a:off x="11934825" y="99250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56</xdr:row>
      <xdr:rowOff>12700</xdr:rowOff>
    </xdr:from>
    <xdr:to>
      <xdr:col>85</xdr:col>
      <xdr:colOff>66675</xdr:colOff>
      <xdr:row>56</xdr:row>
      <xdr:rowOff>12700</xdr:rowOff>
    </xdr:to>
    <xdr:sp macro="" textlink="">
      <xdr:nvSpPr>
        <xdr:cNvPr id="239" name="直線コネクタ 238"/>
        <xdr:cNvSpPr/>
      </xdr:nvSpPr>
      <xdr:spPr>
        <a:xfrm>
          <a:off x="12449175" y="9610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55</xdr:row>
      <xdr:rowOff>38100</xdr:rowOff>
    </xdr:from>
    <xdr:to>
      <xdr:col>62</xdr:col>
      <xdr:colOff>38100</xdr:colOff>
      <xdr:row>56</xdr:row>
      <xdr:rowOff>123825</xdr:rowOff>
    </xdr:to>
    <xdr:sp macro="" textlink="">
      <xdr:nvSpPr>
        <xdr:cNvPr id="240" name="テキスト ボックス 239"/>
        <xdr:cNvSpPr txBox="1"/>
      </xdr:nvSpPr>
      <xdr:spPr>
        <a:xfrm>
          <a:off x="11934825" y="94678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53</xdr:row>
      <xdr:rowOff>69850</xdr:rowOff>
    </xdr:from>
    <xdr:to>
      <xdr:col>85</xdr:col>
      <xdr:colOff>66675</xdr:colOff>
      <xdr:row>53</xdr:row>
      <xdr:rowOff>69850</xdr:rowOff>
    </xdr:to>
    <xdr:sp macro="" textlink="">
      <xdr:nvSpPr>
        <xdr:cNvPr id="241" name="直線コネクタ 240"/>
        <xdr:cNvSpPr/>
      </xdr:nvSpPr>
      <xdr:spPr>
        <a:xfrm>
          <a:off x="12449175" y="9153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52</xdr:row>
      <xdr:rowOff>95250</xdr:rowOff>
    </xdr:from>
    <xdr:to>
      <xdr:col>62</xdr:col>
      <xdr:colOff>38100</xdr:colOff>
      <xdr:row>54</xdr:row>
      <xdr:rowOff>9525</xdr:rowOff>
    </xdr:to>
    <xdr:sp macro="" textlink="">
      <xdr:nvSpPr>
        <xdr:cNvPr id="242" name="テキスト ボックス 241"/>
        <xdr:cNvSpPr txBox="1"/>
      </xdr:nvSpPr>
      <xdr:spPr>
        <a:xfrm>
          <a:off x="11934825" y="90106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50</xdr:row>
      <xdr:rowOff>127000</xdr:rowOff>
    </xdr:to>
    <xdr:sp macro="" textlink="">
      <xdr:nvSpPr>
        <xdr:cNvPr id="243" name="直線コネクタ 242"/>
        <xdr:cNvSpPr/>
      </xdr:nvSpPr>
      <xdr:spPr>
        <a:xfrm>
          <a:off x="12449175" y="869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62</xdr:col>
      <xdr:colOff>44450</xdr:colOff>
      <xdr:row>50</xdr:row>
      <xdr:rowOff>127000</xdr:rowOff>
    </xdr:from>
    <xdr:to>
      <xdr:col>85</xdr:col>
      <xdr:colOff>66675</xdr:colOff>
      <xdr:row>64</xdr:row>
      <xdr:rowOff>12700</xdr:rowOff>
    </xdr:to>
    <xdr:sp macro="" textlink="" fLocksText="0">
      <xdr:nvSpPr>
        <xdr:cNvPr id="244" name="その他グラフ枠"/>
        <xdr:cNvSpPr/>
      </xdr:nvSpPr>
      <xdr:spPr>
        <a:xfrm>
          <a:off x="12449175" y="8696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sp macro="" textlink="">
      <xdr:nvSpPr>
        <xdr:cNvPr id="245" name="直線コネクタ 244"/>
        <xdr:cNvSpPr/>
      </xdr:nvSpPr>
      <xdr:spPr>
        <a:xfrm flipV="1">
          <a:off x="16506825" y="9401175"/>
          <a:ext cx="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60</xdr:row>
      <xdr:rowOff>38100</xdr:rowOff>
    </xdr:from>
    <xdr:to>
      <xdr:col>86</xdr:col>
      <xdr:colOff>152400</xdr:colOff>
      <xdr:row>61</xdr:row>
      <xdr:rowOff>123825</xdr:rowOff>
    </xdr:to>
    <xdr:sp macro="" textlink="">
      <xdr:nvSpPr>
        <xdr:cNvPr id="246" name="その他最小値テキスト"/>
        <xdr:cNvSpPr txBox="1"/>
      </xdr:nvSpPr>
      <xdr:spPr>
        <a:xfrm>
          <a:off x="16592550" y="10325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26.2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60</xdr:row>
      <xdr:rowOff>67564</xdr:rowOff>
    </xdr:from>
    <xdr:to>
      <xdr:col>82</xdr:col>
      <xdr:colOff>196850</xdr:colOff>
      <xdr:row>60</xdr:row>
      <xdr:rowOff>67564</xdr:rowOff>
    </xdr:to>
    <xdr:sp macro="" textlink="">
      <xdr:nvSpPr>
        <xdr:cNvPr id="247" name="直線コネクタ 246"/>
        <xdr:cNvSpPr/>
      </xdr:nvSpPr>
      <xdr:spPr>
        <a:xfrm>
          <a:off x="16421100" y="103536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53</xdr:row>
      <xdr:rowOff>57150</xdr:rowOff>
    </xdr:from>
    <xdr:to>
      <xdr:col>86</xdr:col>
      <xdr:colOff>152400</xdr:colOff>
      <xdr:row>54</xdr:row>
      <xdr:rowOff>142875</xdr:rowOff>
    </xdr:to>
    <xdr:sp macro="" textlink="">
      <xdr:nvSpPr>
        <xdr:cNvPr id="248" name="その他最大値テキスト"/>
        <xdr:cNvSpPr txBox="1"/>
      </xdr:nvSpPr>
      <xdr:spPr>
        <a:xfrm>
          <a:off x="16592550" y="91440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5.3</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54</xdr:row>
      <xdr:rowOff>140716</xdr:rowOff>
    </xdr:from>
    <xdr:to>
      <xdr:col>82</xdr:col>
      <xdr:colOff>196850</xdr:colOff>
      <xdr:row>54</xdr:row>
      <xdr:rowOff>140716</xdr:rowOff>
    </xdr:to>
    <xdr:sp macro="" textlink="">
      <xdr:nvSpPr>
        <xdr:cNvPr id="249" name="直線コネクタ 248"/>
        <xdr:cNvSpPr/>
      </xdr:nvSpPr>
      <xdr:spPr>
        <a:xfrm>
          <a:off x="16421100"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57</xdr:row>
      <xdr:rowOff>69850</xdr:rowOff>
    </xdr:from>
    <xdr:to>
      <xdr:col>82</xdr:col>
      <xdr:colOff>107950</xdr:colOff>
      <xdr:row>57</xdr:row>
      <xdr:rowOff>78994</xdr:rowOff>
    </xdr:to>
    <xdr:sp macro="" textlink="">
      <xdr:nvSpPr>
        <xdr:cNvPr id="250" name="直線コネクタ 249"/>
        <xdr:cNvSpPr/>
      </xdr:nvSpPr>
      <xdr:spPr>
        <a:xfrm flipV="1">
          <a:off x="15668625" y="98393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56</xdr:row>
      <xdr:rowOff>28575</xdr:rowOff>
    </xdr:from>
    <xdr:to>
      <xdr:col>86</xdr:col>
      <xdr:colOff>152400</xdr:colOff>
      <xdr:row>57</xdr:row>
      <xdr:rowOff>114300</xdr:rowOff>
    </xdr:to>
    <xdr:sp macro="" textlink="">
      <xdr:nvSpPr>
        <xdr:cNvPr id="251" name="その他平均値テキスト"/>
        <xdr:cNvSpPr txBox="1"/>
      </xdr:nvSpPr>
      <xdr:spPr>
        <a:xfrm>
          <a:off x="16592550"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57</xdr:row>
      <xdr:rowOff>14478</xdr:rowOff>
    </xdr:from>
    <xdr:to>
      <xdr:col>82</xdr:col>
      <xdr:colOff>158750</xdr:colOff>
      <xdr:row>57</xdr:row>
      <xdr:rowOff>116078</xdr:rowOff>
    </xdr:to>
    <xdr:sp macro="" textlink="" fLocksText="0">
      <xdr:nvSpPr>
        <xdr:cNvPr id="252" name="フローチャート: 判断 251"/>
        <xdr:cNvSpPr/>
      </xdr:nvSpPr>
      <xdr:spPr>
        <a:xfrm>
          <a:off x="16459200" y="97917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57</xdr:row>
      <xdr:rowOff>10414</xdr:rowOff>
    </xdr:from>
    <xdr:to>
      <xdr:col>78</xdr:col>
      <xdr:colOff>69850</xdr:colOff>
      <xdr:row>57</xdr:row>
      <xdr:rowOff>78994</xdr:rowOff>
    </xdr:to>
    <xdr:sp macro="" textlink="">
      <xdr:nvSpPr>
        <xdr:cNvPr id="253" name="直線コネクタ 252"/>
        <xdr:cNvSpPr/>
      </xdr:nvSpPr>
      <xdr:spPr>
        <a:xfrm>
          <a:off x="14782800" y="978217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57</xdr:row>
      <xdr:rowOff>9906</xdr:rowOff>
    </xdr:from>
    <xdr:to>
      <xdr:col>78</xdr:col>
      <xdr:colOff>120650</xdr:colOff>
      <xdr:row>57</xdr:row>
      <xdr:rowOff>111506</xdr:rowOff>
    </xdr:to>
    <xdr:sp macro="" textlink="" fLocksText="0">
      <xdr:nvSpPr>
        <xdr:cNvPr id="254" name="フローチャート: 判断 253"/>
        <xdr:cNvSpPr/>
      </xdr:nvSpPr>
      <xdr:spPr>
        <a:xfrm>
          <a:off x="15621000" y="97821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55</xdr:row>
      <xdr:rowOff>123825</xdr:rowOff>
    </xdr:from>
    <xdr:to>
      <xdr:col>80</xdr:col>
      <xdr:colOff>19050</xdr:colOff>
      <xdr:row>57</xdr:row>
      <xdr:rowOff>38100</xdr:rowOff>
    </xdr:to>
    <xdr:sp macro="" textlink="">
      <xdr:nvSpPr>
        <xdr:cNvPr id="255" name="テキスト ボックス 254"/>
        <xdr:cNvSpPr txBox="1"/>
      </xdr:nvSpPr>
      <xdr:spPr>
        <a:xfrm>
          <a:off x="15287625" y="95535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92075</xdr:colOff>
      <xdr:row>56</xdr:row>
      <xdr:rowOff>159004</xdr:rowOff>
    </xdr:from>
    <xdr:to>
      <xdr:col>73</xdr:col>
      <xdr:colOff>180975</xdr:colOff>
      <xdr:row>57</xdr:row>
      <xdr:rowOff>10414</xdr:rowOff>
    </xdr:to>
    <xdr:sp macro="" textlink="">
      <xdr:nvSpPr>
        <xdr:cNvPr id="256" name="直線コネクタ 255"/>
        <xdr:cNvSpPr/>
      </xdr:nvSpPr>
      <xdr:spPr>
        <a:xfrm>
          <a:off x="13896975" y="97631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56</xdr:row>
      <xdr:rowOff>158496</xdr:rowOff>
    </xdr:from>
    <xdr:to>
      <xdr:col>74</xdr:col>
      <xdr:colOff>31750</xdr:colOff>
      <xdr:row>57</xdr:row>
      <xdr:rowOff>88646</xdr:rowOff>
    </xdr:to>
    <xdr:sp macro="" textlink="" fLocksText="0">
      <xdr:nvSpPr>
        <xdr:cNvPr id="257" name="フローチャート: 判断 256"/>
        <xdr:cNvSpPr/>
      </xdr:nvSpPr>
      <xdr:spPr>
        <a:xfrm>
          <a:off x="14735175" y="9763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57</xdr:row>
      <xdr:rowOff>76200</xdr:rowOff>
    </xdr:from>
    <xdr:to>
      <xdr:col>75</xdr:col>
      <xdr:colOff>161925</xdr:colOff>
      <xdr:row>58</xdr:row>
      <xdr:rowOff>161925</xdr:rowOff>
    </xdr:to>
    <xdr:sp macro="" textlink="">
      <xdr:nvSpPr>
        <xdr:cNvPr id="258" name="テキスト ボックス 257"/>
        <xdr:cNvSpPr txBox="1"/>
      </xdr:nvSpPr>
      <xdr:spPr>
        <a:xfrm>
          <a:off x="14401800" y="98488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3175</xdr:colOff>
      <xdr:row>56</xdr:row>
      <xdr:rowOff>94996</xdr:rowOff>
    </xdr:from>
    <xdr:to>
      <xdr:col>69</xdr:col>
      <xdr:colOff>92075</xdr:colOff>
      <xdr:row>56</xdr:row>
      <xdr:rowOff>159004</xdr:rowOff>
    </xdr:to>
    <xdr:sp macro="" textlink="">
      <xdr:nvSpPr>
        <xdr:cNvPr id="259" name="直線コネクタ 258"/>
        <xdr:cNvSpPr/>
      </xdr:nvSpPr>
      <xdr:spPr>
        <a:xfrm>
          <a:off x="13001625" y="9696450"/>
          <a:ext cx="8953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57</xdr:row>
      <xdr:rowOff>5334</xdr:rowOff>
    </xdr:from>
    <xdr:to>
      <xdr:col>69</xdr:col>
      <xdr:colOff>142875</xdr:colOff>
      <xdr:row>57</xdr:row>
      <xdr:rowOff>106934</xdr:rowOff>
    </xdr:to>
    <xdr:sp macro="" textlink="" fLocksText="0">
      <xdr:nvSpPr>
        <xdr:cNvPr id="260" name="フローチャート: 判断 259"/>
        <xdr:cNvSpPr/>
      </xdr:nvSpPr>
      <xdr:spPr>
        <a:xfrm>
          <a:off x="13839825" y="9782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57</xdr:row>
      <xdr:rowOff>95250</xdr:rowOff>
    </xdr:from>
    <xdr:to>
      <xdr:col>71</xdr:col>
      <xdr:colOff>66675</xdr:colOff>
      <xdr:row>59</xdr:row>
      <xdr:rowOff>9525</xdr:rowOff>
    </xdr:to>
    <xdr:sp macro="" textlink="">
      <xdr:nvSpPr>
        <xdr:cNvPr id="261" name="テキスト ボックス 260"/>
        <xdr:cNvSpPr txBox="1"/>
      </xdr:nvSpPr>
      <xdr:spPr>
        <a:xfrm>
          <a:off x="13506450" y="9867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56</xdr:row>
      <xdr:rowOff>153924</xdr:rowOff>
    </xdr:from>
    <xdr:to>
      <xdr:col>65</xdr:col>
      <xdr:colOff>53975</xdr:colOff>
      <xdr:row>57</xdr:row>
      <xdr:rowOff>84074</xdr:rowOff>
    </xdr:to>
    <xdr:sp macro="" textlink="" fLocksText="0">
      <xdr:nvSpPr>
        <xdr:cNvPr id="262" name="フローチャート: 判断 261"/>
        <xdr:cNvSpPr/>
      </xdr:nvSpPr>
      <xdr:spPr>
        <a:xfrm>
          <a:off x="12954000" y="9753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57</xdr:row>
      <xdr:rowOff>66675</xdr:rowOff>
    </xdr:from>
    <xdr:to>
      <xdr:col>66</xdr:col>
      <xdr:colOff>180975</xdr:colOff>
      <xdr:row>58</xdr:row>
      <xdr:rowOff>152400</xdr:rowOff>
    </xdr:to>
    <xdr:sp macro="" textlink="">
      <xdr:nvSpPr>
        <xdr:cNvPr id="263" name="テキスト ボックス 262"/>
        <xdr:cNvSpPr txBox="1"/>
      </xdr:nvSpPr>
      <xdr:spPr>
        <a:xfrm>
          <a:off x="12620625" y="9839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81</xdr:col>
      <xdr:colOff>85725</xdr:colOff>
      <xdr:row>64</xdr:row>
      <xdr:rowOff>9525</xdr:rowOff>
    </xdr:from>
    <xdr:to>
      <xdr:col>85</xdr:col>
      <xdr:colOff>47625</xdr:colOff>
      <xdr:row>65</xdr:row>
      <xdr:rowOff>95250</xdr:rowOff>
    </xdr:to>
    <xdr:sp macro="" textlink="">
      <xdr:nvSpPr>
        <xdr:cNvPr id="264" name="テキスト ボックス 263"/>
        <xdr:cNvSpPr txBox="1"/>
      </xdr:nvSpPr>
      <xdr:spPr>
        <a:xfrm>
          <a:off x="1628775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77</xdr:col>
      <xdr:colOff>47625</xdr:colOff>
      <xdr:row>64</xdr:row>
      <xdr:rowOff>9525</xdr:rowOff>
    </xdr:from>
    <xdr:to>
      <xdr:col>81</xdr:col>
      <xdr:colOff>9525</xdr:colOff>
      <xdr:row>65</xdr:row>
      <xdr:rowOff>95250</xdr:rowOff>
    </xdr:to>
    <xdr:sp macro="" textlink="">
      <xdr:nvSpPr>
        <xdr:cNvPr id="265" name="テキスト ボックス 264"/>
        <xdr:cNvSpPr txBox="1"/>
      </xdr:nvSpPr>
      <xdr:spPr>
        <a:xfrm>
          <a:off x="1544955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72</xdr:col>
      <xdr:colOff>161925</xdr:colOff>
      <xdr:row>64</xdr:row>
      <xdr:rowOff>9525</xdr:rowOff>
    </xdr:from>
    <xdr:to>
      <xdr:col>76</xdr:col>
      <xdr:colOff>123825</xdr:colOff>
      <xdr:row>65</xdr:row>
      <xdr:rowOff>95250</xdr:rowOff>
    </xdr:to>
    <xdr:sp macro="" textlink="">
      <xdr:nvSpPr>
        <xdr:cNvPr id="266" name="テキスト ボックス 265"/>
        <xdr:cNvSpPr txBox="1"/>
      </xdr:nvSpPr>
      <xdr:spPr>
        <a:xfrm>
          <a:off x="14563725"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68</xdr:col>
      <xdr:colOff>76200</xdr:colOff>
      <xdr:row>64</xdr:row>
      <xdr:rowOff>9525</xdr:rowOff>
    </xdr:from>
    <xdr:to>
      <xdr:col>72</xdr:col>
      <xdr:colOff>38100</xdr:colOff>
      <xdr:row>65</xdr:row>
      <xdr:rowOff>95250</xdr:rowOff>
    </xdr:to>
    <xdr:sp macro="" textlink="">
      <xdr:nvSpPr>
        <xdr:cNvPr id="267" name="テキスト ボックス 266"/>
        <xdr:cNvSpPr txBox="1"/>
      </xdr:nvSpPr>
      <xdr:spPr>
        <a:xfrm>
          <a:off x="1367790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180975</xdr:colOff>
      <xdr:row>64</xdr:row>
      <xdr:rowOff>9525</xdr:rowOff>
    </xdr:from>
    <xdr:to>
      <xdr:col>67</xdr:col>
      <xdr:colOff>142875</xdr:colOff>
      <xdr:row>65</xdr:row>
      <xdr:rowOff>95250</xdr:rowOff>
    </xdr:to>
    <xdr:sp macro="" textlink="">
      <xdr:nvSpPr>
        <xdr:cNvPr id="268" name="テキスト ボックス 267"/>
        <xdr:cNvSpPr txBox="1"/>
      </xdr:nvSpPr>
      <xdr:spPr>
        <a:xfrm>
          <a:off x="12782550" y="10982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57</xdr:row>
      <xdr:rowOff>19050</xdr:rowOff>
    </xdr:from>
    <xdr:to>
      <xdr:col>82</xdr:col>
      <xdr:colOff>158750</xdr:colOff>
      <xdr:row>57</xdr:row>
      <xdr:rowOff>120650</xdr:rowOff>
    </xdr:to>
    <xdr:sp macro="" textlink="" fLocksText="0">
      <xdr:nvSpPr>
        <xdr:cNvPr id="269" name="楕円 268"/>
        <xdr:cNvSpPr/>
      </xdr:nvSpPr>
      <xdr:spPr>
        <a:xfrm>
          <a:off x="16459200" y="9791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82</xdr:col>
      <xdr:colOff>190500</xdr:colOff>
      <xdr:row>56</xdr:row>
      <xdr:rowOff>161925</xdr:rowOff>
    </xdr:from>
    <xdr:to>
      <xdr:col>86</xdr:col>
      <xdr:colOff>152400</xdr:colOff>
      <xdr:row>58</xdr:row>
      <xdr:rowOff>76200</xdr:rowOff>
    </xdr:to>
    <xdr:sp macro="" textlink="">
      <xdr:nvSpPr>
        <xdr:cNvPr id="270" name="その他該当値テキスト"/>
        <xdr:cNvSpPr txBox="1"/>
      </xdr:nvSpPr>
      <xdr:spPr>
        <a:xfrm>
          <a:off x="16592550" y="97631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78</xdr:col>
      <xdr:colOff>19050</xdr:colOff>
      <xdr:row>57</xdr:row>
      <xdr:rowOff>28194</xdr:rowOff>
    </xdr:from>
    <xdr:to>
      <xdr:col>78</xdr:col>
      <xdr:colOff>120650</xdr:colOff>
      <xdr:row>57</xdr:row>
      <xdr:rowOff>129794</xdr:rowOff>
    </xdr:to>
    <xdr:sp macro="" textlink="" fLocksText="0">
      <xdr:nvSpPr>
        <xdr:cNvPr id="271" name="楕円 270"/>
        <xdr:cNvSpPr/>
      </xdr:nvSpPr>
      <xdr:spPr>
        <a:xfrm>
          <a:off x="15621000" y="9801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57</xdr:row>
      <xdr:rowOff>114300</xdr:rowOff>
    </xdr:from>
    <xdr:to>
      <xdr:col>80</xdr:col>
      <xdr:colOff>19050</xdr:colOff>
      <xdr:row>59</xdr:row>
      <xdr:rowOff>28575</xdr:rowOff>
    </xdr:to>
    <xdr:sp macro="" textlink="">
      <xdr:nvSpPr>
        <xdr:cNvPr id="272" name="テキスト ボックス 271"/>
        <xdr:cNvSpPr txBox="1"/>
      </xdr:nvSpPr>
      <xdr:spPr>
        <a:xfrm>
          <a:off x="15287625" y="98869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130175</xdr:colOff>
      <xdr:row>56</xdr:row>
      <xdr:rowOff>131064</xdr:rowOff>
    </xdr:from>
    <xdr:to>
      <xdr:col>74</xdr:col>
      <xdr:colOff>31750</xdr:colOff>
      <xdr:row>57</xdr:row>
      <xdr:rowOff>61214</xdr:rowOff>
    </xdr:to>
    <xdr:sp macro="" textlink="" fLocksText="0">
      <xdr:nvSpPr>
        <xdr:cNvPr id="273" name="楕円 272"/>
        <xdr:cNvSpPr/>
      </xdr:nvSpPr>
      <xdr:spPr>
        <a:xfrm>
          <a:off x="14735175" y="9734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55</xdr:row>
      <xdr:rowOff>66675</xdr:rowOff>
    </xdr:from>
    <xdr:to>
      <xdr:col>75</xdr:col>
      <xdr:colOff>161925</xdr:colOff>
      <xdr:row>56</xdr:row>
      <xdr:rowOff>152400</xdr:rowOff>
    </xdr:to>
    <xdr:sp macro="" textlink="">
      <xdr:nvSpPr>
        <xdr:cNvPr id="274" name="テキスト ボックス 273"/>
        <xdr:cNvSpPr txBox="1"/>
      </xdr:nvSpPr>
      <xdr:spPr>
        <a:xfrm>
          <a:off x="14401800" y="9496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41275</xdr:colOff>
      <xdr:row>56</xdr:row>
      <xdr:rowOff>108204</xdr:rowOff>
    </xdr:from>
    <xdr:to>
      <xdr:col>69</xdr:col>
      <xdr:colOff>142875</xdr:colOff>
      <xdr:row>57</xdr:row>
      <xdr:rowOff>38354</xdr:rowOff>
    </xdr:to>
    <xdr:sp macro="" textlink="" fLocksText="0">
      <xdr:nvSpPr>
        <xdr:cNvPr id="275" name="楕円 274"/>
        <xdr:cNvSpPr/>
      </xdr:nvSpPr>
      <xdr:spPr>
        <a:xfrm>
          <a:off x="13839825" y="9705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55</xdr:row>
      <xdr:rowOff>47625</xdr:rowOff>
    </xdr:from>
    <xdr:to>
      <xdr:col>71</xdr:col>
      <xdr:colOff>66675</xdr:colOff>
      <xdr:row>56</xdr:row>
      <xdr:rowOff>133350</xdr:rowOff>
    </xdr:to>
    <xdr:sp macro="" textlink="">
      <xdr:nvSpPr>
        <xdr:cNvPr id="276" name="テキスト ボックス 275"/>
        <xdr:cNvSpPr txBox="1"/>
      </xdr:nvSpPr>
      <xdr:spPr>
        <a:xfrm>
          <a:off x="13506450" y="94773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56</xdr:row>
      <xdr:rowOff>44196</xdr:rowOff>
    </xdr:from>
    <xdr:to>
      <xdr:col>65</xdr:col>
      <xdr:colOff>53975</xdr:colOff>
      <xdr:row>56</xdr:row>
      <xdr:rowOff>145796</xdr:rowOff>
    </xdr:to>
    <xdr:sp macro="" textlink="" fLocksText="0">
      <xdr:nvSpPr>
        <xdr:cNvPr id="277" name="楕円 276"/>
        <xdr:cNvSpPr/>
      </xdr:nvSpPr>
      <xdr:spPr>
        <a:xfrm>
          <a:off x="12954000" y="9648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54</xdr:row>
      <xdr:rowOff>152400</xdr:rowOff>
    </xdr:from>
    <xdr:to>
      <xdr:col>66</xdr:col>
      <xdr:colOff>180975</xdr:colOff>
      <xdr:row>56</xdr:row>
      <xdr:rowOff>66675</xdr:rowOff>
    </xdr:to>
    <xdr:sp macro="" textlink="">
      <xdr:nvSpPr>
        <xdr:cNvPr id="278" name="テキスト ボックス 277"/>
        <xdr:cNvSpPr txBox="1"/>
      </xdr:nvSpPr>
      <xdr:spPr>
        <a:xfrm>
          <a:off x="12620625" y="9410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27</xdr:row>
      <xdr:rowOff>69850</xdr:rowOff>
    </xdr:from>
    <xdr:to>
      <xdr:col>85</xdr:col>
      <xdr:colOff>66675</xdr:colOff>
      <xdr:row>29</xdr:row>
      <xdr:rowOff>44450</xdr:rowOff>
    </xdr:to>
    <xdr:sp macro="" textlink="" fLocksText="0">
      <xdr:nvSpPr>
        <xdr:cNvPr id="279" name="正方形/長方形 278"/>
        <xdr:cNvSpPr/>
      </xdr:nvSpPr>
      <xdr:spPr>
        <a:xfrm>
          <a:off x="12449175" y="4695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fLocksText="0">
      <xdr:nvSpPr>
        <xdr:cNvPr id="280" name="正方形/長方形 279"/>
        <xdr:cNvSpPr/>
      </xdr:nvSpPr>
      <xdr:spPr>
        <a:xfrm>
          <a:off x="17078325" y="4762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fLocksText="0">
      <xdr:nvSpPr>
        <xdr:cNvPr id="281" name="正方形/長方形 280"/>
        <xdr:cNvSpPr/>
      </xdr:nvSpPr>
      <xdr:spPr>
        <a:xfrm>
          <a:off x="17078325" y="4953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fLocksText="0">
      <xdr:nvSpPr>
        <xdr:cNvPr id="282" name="正方形/長方形 281"/>
        <xdr:cNvSpPr/>
      </xdr:nvSpPr>
      <xdr:spPr>
        <a:xfrm>
          <a:off x="18773775" y="47625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fLocksText="0">
      <xdr:nvSpPr>
        <xdr:cNvPr id="283" name="正方形/長方形 282"/>
        <xdr:cNvSpPr/>
      </xdr:nvSpPr>
      <xdr:spPr>
        <a:xfrm>
          <a:off x="18773775" y="49530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fLocksText="0">
      <xdr:nvSpPr>
        <xdr:cNvPr id="284" name="正方形/長方形 283"/>
        <xdr:cNvSpPr/>
      </xdr:nvSpPr>
      <xdr:spPr>
        <a:xfrm>
          <a:off x="20383500" y="4762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fLocksText="0">
      <xdr:nvSpPr>
        <xdr:cNvPr id="285" name="正方形/長方形 284"/>
        <xdr:cNvSpPr/>
      </xdr:nvSpPr>
      <xdr:spPr>
        <a:xfrm>
          <a:off x="20383500" y="4953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286" name="正方形/長方形 285"/>
        <xdr:cNvSpPr/>
      </xdr:nvSpPr>
      <xdr:spPr>
        <a:xfrm>
          <a:off x="12449175" y="5267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fLocksText="0">
      <xdr:nvSpPr>
        <xdr:cNvPr id="287" name="正方形/長方形 286"/>
        <xdr:cNvSpPr/>
      </xdr:nvSpPr>
      <xdr:spPr>
        <a:xfrm>
          <a:off x="17402175" y="5267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fLocksText="0">
      <xdr:nvSpPr>
        <xdr:cNvPr id="288" name="正方形/長方形 287"/>
        <xdr:cNvSpPr/>
      </xdr:nvSpPr>
      <xdr:spPr>
        <a:xfrm>
          <a:off x="17459325" y="5267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497425" y="5591175"/>
          <a:ext cx="5086350"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福祉の充実を町政の中心施策の一つに掲げ、次世代育成クーポンを始めとする単独施策を推進していることから補助費等は類似団体と比較しても依然として高水準で推移している。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年度においては、一部事務組合等への負担金の増加のほか、次世代育成クーポン交付金、元気健康長生き医療費助成など町の中心施策も依然として増額している</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ことから全体として金額では増額したものの</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、経常一般財源の大幅な</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増加</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があったため、指標は</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1.1</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低下</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した。</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0</xdr:colOff>
      <xdr:row>29</xdr:row>
      <xdr:rowOff>104775</xdr:rowOff>
    </xdr:from>
    <xdr:to>
      <xdr:col>63</xdr:col>
      <xdr:colOff>95250</xdr:colOff>
      <xdr:row>30</xdr:row>
      <xdr:rowOff>161925</xdr:rowOff>
    </xdr:to>
    <xdr:sp macro="" textlink="">
      <xdr:nvSpPr>
        <xdr:cNvPr id="290" name="テキスト ボックス 289"/>
        <xdr:cNvSpPr txBox="1"/>
      </xdr:nvSpPr>
      <xdr:spPr>
        <a:xfrm>
          <a:off x="12401550" y="5076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44</xdr:row>
      <xdr:rowOff>12700</xdr:rowOff>
    </xdr:from>
    <xdr:to>
      <xdr:col>85</xdr:col>
      <xdr:colOff>66675</xdr:colOff>
      <xdr:row>44</xdr:row>
      <xdr:rowOff>12700</xdr:rowOff>
    </xdr:to>
    <xdr:sp macro="" textlink="">
      <xdr:nvSpPr>
        <xdr:cNvPr id="291" name="直線コネクタ 290"/>
        <xdr:cNvSpPr/>
      </xdr:nvSpPr>
      <xdr:spPr>
        <a:xfrm>
          <a:off x="12449175" y="7553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43</xdr:row>
      <xdr:rowOff>38100</xdr:rowOff>
    </xdr:from>
    <xdr:to>
      <xdr:col>62</xdr:col>
      <xdr:colOff>38100</xdr:colOff>
      <xdr:row>44</xdr:row>
      <xdr:rowOff>123825</xdr:rowOff>
    </xdr:to>
    <xdr:sp macro="" textlink="">
      <xdr:nvSpPr>
        <xdr:cNvPr id="292" name="テキスト ボックス 291"/>
        <xdr:cNvSpPr txBox="1"/>
      </xdr:nvSpPr>
      <xdr:spPr>
        <a:xfrm>
          <a:off x="11934825" y="7410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41</xdr:row>
      <xdr:rowOff>69850</xdr:rowOff>
    </xdr:from>
    <xdr:to>
      <xdr:col>85</xdr:col>
      <xdr:colOff>66675</xdr:colOff>
      <xdr:row>41</xdr:row>
      <xdr:rowOff>69850</xdr:rowOff>
    </xdr:to>
    <xdr:sp macro="" textlink="">
      <xdr:nvSpPr>
        <xdr:cNvPr id="293" name="直線コネクタ 292"/>
        <xdr:cNvSpPr/>
      </xdr:nvSpPr>
      <xdr:spPr>
        <a:xfrm>
          <a:off x="12449175" y="7096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40</xdr:row>
      <xdr:rowOff>95250</xdr:rowOff>
    </xdr:from>
    <xdr:to>
      <xdr:col>62</xdr:col>
      <xdr:colOff>38100</xdr:colOff>
      <xdr:row>42</xdr:row>
      <xdr:rowOff>9525</xdr:rowOff>
    </xdr:to>
    <xdr:sp macro="" textlink="">
      <xdr:nvSpPr>
        <xdr:cNvPr id="294" name="テキスト ボックス 293"/>
        <xdr:cNvSpPr txBox="1"/>
      </xdr:nvSpPr>
      <xdr:spPr>
        <a:xfrm>
          <a:off x="11934825" y="69532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38</xdr:row>
      <xdr:rowOff>127000</xdr:rowOff>
    </xdr:from>
    <xdr:to>
      <xdr:col>85</xdr:col>
      <xdr:colOff>66675</xdr:colOff>
      <xdr:row>38</xdr:row>
      <xdr:rowOff>127000</xdr:rowOff>
    </xdr:to>
    <xdr:sp macro="" textlink="">
      <xdr:nvSpPr>
        <xdr:cNvPr id="295" name="直線コネクタ 294"/>
        <xdr:cNvSpPr/>
      </xdr:nvSpPr>
      <xdr:spPr>
        <a:xfrm>
          <a:off x="12449175" y="6638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37</xdr:row>
      <xdr:rowOff>152400</xdr:rowOff>
    </xdr:from>
    <xdr:to>
      <xdr:col>62</xdr:col>
      <xdr:colOff>38100</xdr:colOff>
      <xdr:row>39</xdr:row>
      <xdr:rowOff>66675</xdr:rowOff>
    </xdr:to>
    <xdr:sp macro="" textlink="">
      <xdr:nvSpPr>
        <xdr:cNvPr id="296" name="テキスト ボックス 295"/>
        <xdr:cNvSpPr txBox="1"/>
      </xdr:nvSpPr>
      <xdr:spPr>
        <a:xfrm>
          <a:off x="11934825" y="64960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36</xdr:row>
      <xdr:rowOff>12700</xdr:rowOff>
    </xdr:from>
    <xdr:to>
      <xdr:col>85</xdr:col>
      <xdr:colOff>66675</xdr:colOff>
      <xdr:row>36</xdr:row>
      <xdr:rowOff>12700</xdr:rowOff>
    </xdr:to>
    <xdr:sp macro="" textlink="">
      <xdr:nvSpPr>
        <xdr:cNvPr id="297" name="直線コネクタ 296"/>
        <xdr:cNvSpPr/>
      </xdr:nvSpPr>
      <xdr:spPr>
        <a:xfrm>
          <a:off x="12449175" y="6181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35</xdr:row>
      <xdr:rowOff>38100</xdr:rowOff>
    </xdr:from>
    <xdr:to>
      <xdr:col>62</xdr:col>
      <xdr:colOff>38100</xdr:colOff>
      <xdr:row>36</xdr:row>
      <xdr:rowOff>123825</xdr:rowOff>
    </xdr:to>
    <xdr:sp macro="" textlink="">
      <xdr:nvSpPr>
        <xdr:cNvPr id="298" name="テキスト ボックス 297"/>
        <xdr:cNvSpPr txBox="1"/>
      </xdr:nvSpPr>
      <xdr:spPr>
        <a:xfrm>
          <a:off x="11934825" y="60388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33</xdr:row>
      <xdr:rowOff>69850</xdr:rowOff>
    </xdr:from>
    <xdr:to>
      <xdr:col>85</xdr:col>
      <xdr:colOff>66675</xdr:colOff>
      <xdr:row>33</xdr:row>
      <xdr:rowOff>69850</xdr:rowOff>
    </xdr:to>
    <xdr:sp macro="" textlink="">
      <xdr:nvSpPr>
        <xdr:cNvPr id="299" name="直線コネクタ 298"/>
        <xdr:cNvSpPr/>
      </xdr:nvSpPr>
      <xdr:spPr>
        <a:xfrm>
          <a:off x="12449175" y="5724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32</xdr:row>
      <xdr:rowOff>95250</xdr:rowOff>
    </xdr:from>
    <xdr:to>
      <xdr:col>62</xdr:col>
      <xdr:colOff>38100</xdr:colOff>
      <xdr:row>34</xdr:row>
      <xdr:rowOff>9525</xdr:rowOff>
    </xdr:to>
    <xdr:sp macro="" textlink="">
      <xdr:nvSpPr>
        <xdr:cNvPr id="300" name="テキスト ボックス 299"/>
        <xdr:cNvSpPr txBox="1"/>
      </xdr:nvSpPr>
      <xdr:spPr>
        <a:xfrm>
          <a:off x="11934825" y="55816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30</xdr:row>
      <xdr:rowOff>127000</xdr:rowOff>
    </xdr:to>
    <xdr:sp macro="" textlink="">
      <xdr:nvSpPr>
        <xdr:cNvPr id="301" name="直線コネクタ 300"/>
        <xdr:cNvSpPr/>
      </xdr:nvSpPr>
      <xdr:spPr>
        <a:xfrm>
          <a:off x="12449175" y="526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62</xdr:col>
      <xdr:colOff>44450</xdr:colOff>
      <xdr:row>30</xdr:row>
      <xdr:rowOff>127000</xdr:rowOff>
    </xdr:from>
    <xdr:to>
      <xdr:col>85</xdr:col>
      <xdr:colOff>66675</xdr:colOff>
      <xdr:row>44</xdr:row>
      <xdr:rowOff>12700</xdr:rowOff>
    </xdr:to>
    <xdr:sp macro="" textlink="" fLocksText="0">
      <xdr:nvSpPr>
        <xdr:cNvPr id="302" name="補助費等グラフ枠"/>
        <xdr:cNvSpPr/>
      </xdr:nvSpPr>
      <xdr:spPr>
        <a:xfrm>
          <a:off x="12449175" y="5267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sp macro="" textlink="">
      <xdr:nvSpPr>
        <xdr:cNvPr id="303" name="直線コネクタ 302"/>
        <xdr:cNvSpPr/>
      </xdr:nvSpPr>
      <xdr:spPr>
        <a:xfrm flipV="1">
          <a:off x="16506825" y="5895975"/>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41</xdr:row>
      <xdr:rowOff>28575</xdr:rowOff>
    </xdr:from>
    <xdr:to>
      <xdr:col>86</xdr:col>
      <xdr:colOff>152400</xdr:colOff>
      <xdr:row>42</xdr:row>
      <xdr:rowOff>114300</xdr:rowOff>
    </xdr:to>
    <xdr:sp macro="" textlink="">
      <xdr:nvSpPr>
        <xdr:cNvPr id="304" name="補助費等最小値テキスト"/>
        <xdr:cNvSpPr txBox="1"/>
      </xdr:nvSpPr>
      <xdr:spPr>
        <a:xfrm>
          <a:off x="16592550" y="70580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29.7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41</xdr:row>
      <xdr:rowOff>56134</xdr:rowOff>
    </xdr:from>
    <xdr:to>
      <xdr:col>82</xdr:col>
      <xdr:colOff>196850</xdr:colOff>
      <xdr:row>41</xdr:row>
      <xdr:rowOff>56134</xdr:rowOff>
    </xdr:to>
    <xdr:sp macro="" textlink="">
      <xdr:nvSpPr>
        <xdr:cNvPr id="305" name="直線コネクタ 304"/>
        <xdr:cNvSpPr/>
      </xdr:nvSpPr>
      <xdr:spPr>
        <a:xfrm>
          <a:off x="16421100" y="7086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32</xdr:row>
      <xdr:rowOff>152400</xdr:rowOff>
    </xdr:from>
    <xdr:to>
      <xdr:col>86</xdr:col>
      <xdr:colOff>152400</xdr:colOff>
      <xdr:row>34</xdr:row>
      <xdr:rowOff>66675</xdr:rowOff>
    </xdr:to>
    <xdr:sp macro="" textlink="">
      <xdr:nvSpPr>
        <xdr:cNvPr id="306" name="補助費等最大値テキスト"/>
        <xdr:cNvSpPr txBox="1"/>
      </xdr:nvSpPr>
      <xdr:spPr>
        <a:xfrm>
          <a:off x="16592550" y="56388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3.6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34</xdr:row>
      <xdr:rowOff>62992</xdr:rowOff>
    </xdr:from>
    <xdr:to>
      <xdr:col>82</xdr:col>
      <xdr:colOff>196850</xdr:colOff>
      <xdr:row>34</xdr:row>
      <xdr:rowOff>62992</xdr:rowOff>
    </xdr:to>
    <xdr:sp macro="" textlink="">
      <xdr:nvSpPr>
        <xdr:cNvPr id="307" name="直線コネクタ 306"/>
        <xdr:cNvSpPr/>
      </xdr:nvSpPr>
      <xdr:spPr>
        <a:xfrm>
          <a:off x="16421100" y="5895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40</xdr:row>
      <xdr:rowOff>85852</xdr:rowOff>
    </xdr:from>
    <xdr:to>
      <xdr:col>82</xdr:col>
      <xdr:colOff>107950</xdr:colOff>
      <xdr:row>40</xdr:row>
      <xdr:rowOff>136144</xdr:rowOff>
    </xdr:to>
    <xdr:sp macro="" textlink="">
      <xdr:nvSpPr>
        <xdr:cNvPr id="308" name="直線コネクタ 307"/>
        <xdr:cNvSpPr/>
      </xdr:nvSpPr>
      <xdr:spPr>
        <a:xfrm flipV="1">
          <a:off x="15668625" y="69437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35</xdr:row>
      <xdr:rowOff>152400</xdr:rowOff>
    </xdr:from>
    <xdr:to>
      <xdr:col>86</xdr:col>
      <xdr:colOff>152400</xdr:colOff>
      <xdr:row>37</xdr:row>
      <xdr:rowOff>66675</xdr:rowOff>
    </xdr:to>
    <xdr:sp macro="" textlink="">
      <xdr:nvSpPr>
        <xdr:cNvPr id="309" name="補助費等平均値テキスト"/>
        <xdr:cNvSpPr txBox="1"/>
      </xdr:nvSpPr>
      <xdr:spPr>
        <a:xfrm>
          <a:off x="16592550"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36</xdr:row>
      <xdr:rowOff>135636</xdr:rowOff>
    </xdr:from>
    <xdr:to>
      <xdr:col>82</xdr:col>
      <xdr:colOff>158750</xdr:colOff>
      <xdr:row>37</xdr:row>
      <xdr:rowOff>65786</xdr:rowOff>
    </xdr:to>
    <xdr:sp macro="" textlink="" fLocksText="0">
      <xdr:nvSpPr>
        <xdr:cNvPr id="310" name="フローチャート: 判断 309"/>
        <xdr:cNvSpPr/>
      </xdr:nvSpPr>
      <xdr:spPr>
        <a:xfrm>
          <a:off x="16459200" y="6305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40</xdr:row>
      <xdr:rowOff>26416</xdr:rowOff>
    </xdr:from>
    <xdr:to>
      <xdr:col>78</xdr:col>
      <xdr:colOff>69850</xdr:colOff>
      <xdr:row>40</xdr:row>
      <xdr:rowOff>136144</xdr:rowOff>
    </xdr:to>
    <xdr:sp macro="" textlink="">
      <xdr:nvSpPr>
        <xdr:cNvPr id="311" name="直線コネクタ 310"/>
        <xdr:cNvSpPr/>
      </xdr:nvSpPr>
      <xdr:spPr>
        <a:xfrm>
          <a:off x="14782800" y="6886575"/>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36</xdr:row>
      <xdr:rowOff>131064</xdr:rowOff>
    </xdr:from>
    <xdr:to>
      <xdr:col>78</xdr:col>
      <xdr:colOff>120650</xdr:colOff>
      <xdr:row>37</xdr:row>
      <xdr:rowOff>61214</xdr:rowOff>
    </xdr:to>
    <xdr:sp macro="" textlink="" fLocksText="0">
      <xdr:nvSpPr>
        <xdr:cNvPr id="312" name="フローチャート: 判断 311"/>
        <xdr:cNvSpPr/>
      </xdr:nvSpPr>
      <xdr:spPr>
        <a:xfrm>
          <a:off x="15621000" y="6305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35</xdr:row>
      <xdr:rowOff>66675</xdr:rowOff>
    </xdr:from>
    <xdr:to>
      <xdr:col>80</xdr:col>
      <xdr:colOff>19050</xdr:colOff>
      <xdr:row>36</xdr:row>
      <xdr:rowOff>152400</xdr:rowOff>
    </xdr:to>
    <xdr:sp macro="" textlink="">
      <xdr:nvSpPr>
        <xdr:cNvPr id="313" name="テキスト ボックス 312"/>
        <xdr:cNvSpPr txBox="1"/>
      </xdr:nvSpPr>
      <xdr:spPr>
        <a:xfrm>
          <a:off x="15287625" y="60674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92075</xdr:colOff>
      <xdr:row>39</xdr:row>
      <xdr:rowOff>152146</xdr:rowOff>
    </xdr:from>
    <xdr:to>
      <xdr:col>73</xdr:col>
      <xdr:colOff>180975</xdr:colOff>
      <xdr:row>40</xdr:row>
      <xdr:rowOff>26416</xdr:rowOff>
    </xdr:to>
    <xdr:sp macro="" textlink="">
      <xdr:nvSpPr>
        <xdr:cNvPr id="314" name="直線コネクタ 313"/>
        <xdr:cNvSpPr/>
      </xdr:nvSpPr>
      <xdr:spPr>
        <a:xfrm>
          <a:off x="13896975" y="683895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36</xdr:row>
      <xdr:rowOff>89916</xdr:rowOff>
    </xdr:from>
    <xdr:to>
      <xdr:col>74</xdr:col>
      <xdr:colOff>31750</xdr:colOff>
      <xdr:row>37</xdr:row>
      <xdr:rowOff>20066</xdr:rowOff>
    </xdr:to>
    <xdr:sp macro="" textlink="" fLocksText="0">
      <xdr:nvSpPr>
        <xdr:cNvPr id="315" name="フローチャート: 判断 314"/>
        <xdr:cNvSpPr/>
      </xdr:nvSpPr>
      <xdr:spPr>
        <a:xfrm>
          <a:off x="14735175" y="62579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35</xdr:row>
      <xdr:rowOff>28575</xdr:rowOff>
    </xdr:from>
    <xdr:to>
      <xdr:col>75</xdr:col>
      <xdr:colOff>161925</xdr:colOff>
      <xdr:row>36</xdr:row>
      <xdr:rowOff>114300</xdr:rowOff>
    </xdr:to>
    <xdr:sp macro="" textlink="">
      <xdr:nvSpPr>
        <xdr:cNvPr id="316" name="テキスト ボックス 315"/>
        <xdr:cNvSpPr txBox="1"/>
      </xdr:nvSpPr>
      <xdr:spPr>
        <a:xfrm>
          <a:off x="14401800" y="6029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3175</xdr:colOff>
      <xdr:row>39</xdr:row>
      <xdr:rowOff>115570</xdr:rowOff>
    </xdr:from>
    <xdr:to>
      <xdr:col>69</xdr:col>
      <xdr:colOff>92075</xdr:colOff>
      <xdr:row>39</xdr:row>
      <xdr:rowOff>152146</xdr:rowOff>
    </xdr:to>
    <xdr:sp macro="" textlink="">
      <xdr:nvSpPr>
        <xdr:cNvPr id="317" name="直線コネクタ 316"/>
        <xdr:cNvSpPr/>
      </xdr:nvSpPr>
      <xdr:spPr>
        <a:xfrm>
          <a:off x="13001625" y="680085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36</xdr:row>
      <xdr:rowOff>112776</xdr:rowOff>
    </xdr:from>
    <xdr:to>
      <xdr:col>69</xdr:col>
      <xdr:colOff>142875</xdr:colOff>
      <xdr:row>37</xdr:row>
      <xdr:rowOff>42926</xdr:rowOff>
    </xdr:to>
    <xdr:sp macro="" textlink="" fLocksText="0">
      <xdr:nvSpPr>
        <xdr:cNvPr id="318" name="フローチャート: 判断 317"/>
        <xdr:cNvSpPr/>
      </xdr:nvSpPr>
      <xdr:spPr>
        <a:xfrm>
          <a:off x="13839825" y="6286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35</xdr:row>
      <xdr:rowOff>57150</xdr:rowOff>
    </xdr:from>
    <xdr:to>
      <xdr:col>71</xdr:col>
      <xdr:colOff>66675</xdr:colOff>
      <xdr:row>36</xdr:row>
      <xdr:rowOff>142875</xdr:rowOff>
    </xdr:to>
    <xdr:sp macro="" textlink="">
      <xdr:nvSpPr>
        <xdr:cNvPr id="319" name="テキスト ボックス 318"/>
        <xdr:cNvSpPr txBox="1"/>
      </xdr:nvSpPr>
      <xdr:spPr>
        <a:xfrm>
          <a:off x="13506450" y="6057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36</xdr:row>
      <xdr:rowOff>112776</xdr:rowOff>
    </xdr:from>
    <xdr:to>
      <xdr:col>65</xdr:col>
      <xdr:colOff>53975</xdr:colOff>
      <xdr:row>37</xdr:row>
      <xdr:rowOff>42926</xdr:rowOff>
    </xdr:to>
    <xdr:sp macro="" textlink="" fLocksText="0">
      <xdr:nvSpPr>
        <xdr:cNvPr id="320" name="フローチャート: 判断 319"/>
        <xdr:cNvSpPr/>
      </xdr:nvSpPr>
      <xdr:spPr>
        <a:xfrm>
          <a:off x="12954000" y="6286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35</xdr:row>
      <xdr:rowOff>57150</xdr:rowOff>
    </xdr:from>
    <xdr:to>
      <xdr:col>66</xdr:col>
      <xdr:colOff>180975</xdr:colOff>
      <xdr:row>36</xdr:row>
      <xdr:rowOff>142875</xdr:rowOff>
    </xdr:to>
    <xdr:sp macro="" textlink="">
      <xdr:nvSpPr>
        <xdr:cNvPr id="321" name="テキスト ボックス 320"/>
        <xdr:cNvSpPr txBox="1"/>
      </xdr:nvSpPr>
      <xdr:spPr>
        <a:xfrm>
          <a:off x="12620625" y="6057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81</xdr:col>
      <xdr:colOff>85725</xdr:colOff>
      <xdr:row>44</xdr:row>
      <xdr:rowOff>9525</xdr:rowOff>
    </xdr:from>
    <xdr:to>
      <xdr:col>85</xdr:col>
      <xdr:colOff>47625</xdr:colOff>
      <xdr:row>45</xdr:row>
      <xdr:rowOff>95250</xdr:rowOff>
    </xdr:to>
    <xdr:sp macro="" textlink="">
      <xdr:nvSpPr>
        <xdr:cNvPr id="322" name="テキスト ボックス 321"/>
        <xdr:cNvSpPr txBox="1"/>
      </xdr:nvSpPr>
      <xdr:spPr>
        <a:xfrm>
          <a:off x="1628775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77</xdr:col>
      <xdr:colOff>47625</xdr:colOff>
      <xdr:row>44</xdr:row>
      <xdr:rowOff>9525</xdr:rowOff>
    </xdr:from>
    <xdr:to>
      <xdr:col>81</xdr:col>
      <xdr:colOff>9525</xdr:colOff>
      <xdr:row>45</xdr:row>
      <xdr:rowOff>95250</xdr:rowOff>
    </xdr:to>
    <xdr:sp macro="" textlink="">
      <xdr:nvSpPr>
        <xdr:cNvPr id="323" name="テキスト ボックス 322"/>
        <xdr:cNvSpPr txBox="1"/>
      </xdr:nvSpPr>
      <xdr:spPr>
        <a:xfrm>
          <a:off x="1544955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72</xdr:col>
      <xdr:colOff>161925</xdr:colOff>
      <xdr:row>44</xdr:row>
      <xdr:rowOff>9525</xdr:rowOff>
    </xdr:from>
    <xdr:to>
      <xdr:col>76</xdr:col>
      <xdr:colOff>123825</xdr:colOff>
      <xdr:row>45</xdr:row>
      <xdr:rowOff>95250</xdr:rowOff>
    </xdr:to>
    <xdr:sp macro="" textlink="">
      <xdr:nvSpPr>
        <xdr:cNvPr id="324" name="テキスト ボックス 323"/>
        <xdr:cNvSpPr txBox="1"/>
      </xdr:nvSpPr>
      <xdr:spPr>
        <a:xfrm>
          <a:off x="14563725"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68</xdr:col>
      <xdr:colOff>76200</xdr:colOff>
      <xdr:row>44</xdr:row>
      <xdr:rowOff>9525</xdr:rowOff>
    </xdr:from>
    <xdr:to>
      <xdr:col>72</xdr:col>
      <xdr:colOff>38100</xdr:colOff>
      <xdr:row>45</xdr:row>
      <xdr:rowOff>95250</xdr:rowOff>
    </xdr:to>
    <xdr:sp macro="" textlink="">
      <xdr:nvSpPr>
        <xdr:cNvPr id="325" name="テキスト ボックス 324"/>
        <xdr:cNvSpPr txBox="1"/>
      </xdr:nvSpPr>
      <xdr:spPr>
        <a:xfrm>
          <a:off x="1367790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180975</xdr:colOff>
      <xdr:row>44</xdr:row>
      <xdr:rowOff>9525</xdr:rowOff>
    </xdr:from>
    <xdr:to>
      <xdr:col>67</xdr:col>
      <xdr:colOff>142875</xdr:colOff>
      <xdr:row>45</xdr:row>
      <xdr:rowOff>95250</xdr:rowOff>
    </xdr:to>
    <xdr:sp macro="" textlink="">
      <xdr:nvSpPr>
        <xdr:cNvPr id="326" name="テキスト ボックス 325"/>
        <xdr:cNvSpPr txBox="1"/>
      </xdr:nvSpPr>
      <xdr:spPr>
        <a:xfrm>
          <a:off x="12782550" y="7553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40</xdr:row>
      <xdr:rowOff>35052</xdr:rowOff>
    </xdr:from>
    <xdr:to>
      <xdr:col>82</xdr:col>
      <xdr:colOff>158750</xdr:colOff>
      <xdr:row>40</xdr:row>
      <xdr:rowOff>136652</xdr:rowOff>
    </xdr:to>
    <xdr:sp macro="" textlink="" fLocksText="0">
      <xdr:nvSpPr>
        <xdr:cNvPr id="327" name="楕円 326"/>
        <xdr:cNvSpPr/>
      </xdr:nvSpPr>
      <xdr:spPr>
        <a:xfrm>
          <a:off x="16459200" y="6896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82</xdr:col>
      <xdr:colOff>190500</xdr:colOff>
      <xdr:row>40</xdr:row>
      <xdr:rowOff>9525</xdr:rowOff>
    </xdr:from>
    <xdr:to>
      <xdr:col>86</xdr:col>
      <xdr:colOff>152400</xdr:colOff>
      <xdr:row>41</xdr:row>
      <xdr:rowOff>95250</xdr:rowOff>
    </xdr:to>
    <xdr:sp macro="" textlink="">
      <xdr:nvSpPr>
        <xdr:cNvPr id="328" name="補助費等該当値テキスト"/>
        <xdr:cNvSpPr txBox="1"/>
      </xdr:nvSpPr>
      <xdr:spPr>
        <a:xfrm>
          <a:off x="16592550" y="68675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78</xdr:col>
      <xdr:colOff>19050</xdr:colOff>
      <xdr:row>40</xdr:row>
      <xdr:rowOff>85344</xdr:rowOff>
    </xdr:from>
    <xdr:to>
      <xdr:col>78</xdr:col>
      <xdr:colOff>120650</xdr:colOff>
      <xdr:row>41</xdr:row>
      <xdr:rowOff>15494</xdr:rowOff>
    </xdr:to>
    <xdr:sp macro="" textlink="" fLocksText="0">
      <xdr:nvSpPr>
        <xdr:cNvPr id="329" name="楕円 328"/>
        <xdr:cNvSpPr/>
      </xdr:nvSpPr>
      <xdr:spPr>
        <a:xfrm>
          <a:off x="15621000" y="6943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41</xdr:row>
      <xdr:rowOff>0</xdr:rowOff>
    </xdr:from>
    <xdr:to>
      <xdr:col>80</xdr:col>
      <xdr:colOff>19050</xdr:colOff>
      <xdr:row>42</xdr:row>
      <xdr:rowOff>85725</xdr:rowOff>
    </xdr:to>
    <xdr:sp macro="" textlink="">
      <xdr:nvSpPr>
        <xdr:cNvPr id="330" name="テキスト ボックス 329"/>
        <xdr:cNvSpPr txBox="1"/>
      </xdr:nvSpPr>
      <xdr:spPr>
        <a:xfrm>
          <a:off x="15287625" y="70294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130175</xdr:colOff>
      <xdr:row>39</xdr:row>
      <xdr:rowOff>147066</xdr:rowOff>
    </xdr:from>
    <xdr:to>
      <xdr:col>74</xdr:col>
      <xdr:colOff>31750</xdr:colOff>
      <xdr:row>40</xdr:row>
      <xdr:rowOff>77216</xdr:rowOff>
    </xdr:to>
    <xdr:sp macro="" textlink="" fLocksText="0">
      <xdr:nvSpPr>
        <xdr:cNvPr id="331" name="楕円 330"/>
        <xdr:cNvSpPr/>
      </xdr:nvSpPr>
      <xdr:spPr>
        <a:xfrm>
          <a:off x="14735175" y="68294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40</xdr:row>
      <xdr:rowOff>66675</xdr:rowOff>
    </xdr:from>
    <xdr:to>
      <xdr:col>75</xdr:col>
      <xdr:colOff>161925</xdr:colOff>
      <xdr:row>41</xdr:row>
      <xdr:rowOff>152400</xdr:rowOff>
    </xdr:to>
    <xdr:sp macro="" textlink="">
      <xdr:nvSpPr>
        <xdr:cNvPr id="332" name="テキスト ボックス 331"/>
        <xdr:cNvSpPr txBox="1"/>
      </xdr:nvSpPr>
      <xdr:spPr>
        <a:xfrm>
          <a:off x="14401800" y="6924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41275</xdr:colOff>
      <xdr:row>39</xdr:row>
      <xdr:rowOff>101346</xdr:rowOff>
    </xdr:from>
    <xdr:to>
      <xdr:col>69</xdr:col>
      <xdr:colOff>142875</xdr:colOff>
      <xdr:row>40</xdr:row>
      <xdr:rowOff>31496</xdr:rowOff>
    </xdr:to>
    <xdr:sp macro="" textlink="" fLocksText="0">
      <xdr:nvSpPr>
        <xdr:cNvPr id="333" name="楕円 332"/>
        <xdr:cNvSpPr/>
      </xdr:nvSpPr>
      <xdr:spPr>
        <a:xfrm>
          <a:off x="13839825" y="6791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40</xdr:row>
      <xdr:rowOff>19050</xdr:rowOff>
    </xdr:from>
    <xdr:to>
      <xdr:col>71</xdr:col>
      <xdr:colOff>66675</xdr:colOff>
      <xdr:row>41</xdr:row>
      <xdr:rowOff>104775</xdr:rowOff>
    </xdr:to>
    <xdr:sp macro="" textlink="">
      <xdr:nvSpPr>
        <xdr:cNvPr id="334" name="テキスト ボックス 333"/>
        <xdr:cNvSpPr txBox="1"/>
      </xdr:nvSpPr>
      <xdr:spPr>
        <a:xfrm>
          <a:off x="13506450" y="6877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39</xdr:row>
      <xdr:rowOff>64770</xdr:rowOff>
    </xdr:from>
    <xdr:to>
      <xdr:col>65</xdr:col>
      <xdr:colOff>53975</xdr:colOff>
      <xdr:row>39</xdr:row>
      <xdr:rowOff>166370</xdr:rowOff>
    </xdr:to>
    <xdr:sp macro="" textlink="" fLocksText="0">
      <xdr:nvSpPr>
        <xdr:cNvPr id="335" name="楕円 334"/>
        <xdr:cNvSpPr/>
      </xdr:nvSpPr>
      <xdr:spPr>
        <a:xfrm>
          <a:off x="12954000" y="6753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39</xdr:row>
      <xdr:rowOff>152400</xdr:rowOff>
    </xdr:from>
    <xdr:to>
      <xdr:col>66</xdr:col>
      <xdr:colOff>180975</xdr:colOff>
      <xdr:row>41</xdr:row>
      <xdr:rowOff>66675</xdr:rowOff>
    </xdr:to>
    <xdr:sp macro="" textlink="">
      <xdr:nvSpPr>
        <xdr:cNvPr id="336" name="テキスト ボックス 335"/>
        <xdr:cNvSpPr txBox="1"/>
      </xdr:nvSpPr>
      <xdr:spPr>
        <a:xfrm>
          <a:off x="12620625" y="6838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67</xdr:row>
      <xdr:rowOff>69850</xdr:rowOff>
    </xdr:from>
    <xdr:to>
      <xdr:col>26</xdr:col>
      <xdr:colOff>184150</xdr:colOff>
      <xdr:row>69</xdr:row>
      <xdr:rowOff>44450</xdr:rowOff>
    </xdr:to>
    <xdr:sp macro="" textlink="" fLocksText="0">
      <xdr:nvSpPr>
        <xdr:cNvPr id="337" name="正方形/長方形 336"/>
        <xdr:cNvSpPr/>
      </xdr:nvSpPr>
      <xdr:spPr>
        <a:xfrm>
          <a:off x="762000"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fLocksText="0">
      <xdr:nvSpPr>
        <xdr:cNvPr id="338" name="正方形/長方形 337"/>
        <xdr:cNvSpPr/>
      </xdr:nvSpPr>
      <xdr:spPr>
        <a:xfrm>
          <a:off x="5400675" y="11620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fLocksText="0">
      <xdr:nvSpPr>
        <xdr:cNvPr id="339" name="正方形/長方形 338"/>
        <xdr:cNvSpPr/>
      </xdr:nvSpPr>
      <xdr:spPr>
        <a:xfrm>
          <a:off x="5400675" y="11811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fLocksText="0">
      <xdr:nvSpPr>
        <xdr:cNvPr id="340" name="正方形/長方形 339"/>
        <xdr:cNvSpPr/>
      </xdr:nvSpPr>
      <xdr:spPr>
        <a:xfrm>
          <a:off x="7086600" y="11620500"/>
          <a:ext cx="140017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fLocksText="0">
      <xdr:nvSpPr>
        <xdr:cNvPr id="341" name="正方形/長方形 340"/>
        <xdr:cNvSpPr/>
      </xdr:nvSpPr>
      <xdr:spPr>
        <a:xfrm>
          <a:off x="7086600" y="11811000"/>
          <a:ext cx="140017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fLocksText="0">
      <xdr:nvSpPr>
        <xdr:cNvPr id="342" name="正方形/長方形 341"/>
        <xdr:cNvSpPr/>
      </xdr:nvSpPr>
      <xdr:spPr>
        <a:xfrm>
          <a:off x="8696325" y="11620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fLocksText="0">
      <xdr:nvSpPr>
        <xdr:cNvPr id="343" name="正方形/長方形 342"/>
        <xdr:cNvSpPr/>
      </xdr:nvSpPr>
      <xdr:spPr>
        <a:xfrm>
          <a:off x="8696325" y="11811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44" name="正方形/長方形 343"/>
        <xdr:cNvSpPr/>
      </xdr:nvSpPr>
      <xdr:spPr>
        <a:xfrm>
          <a:off x="762000" y="12125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fLocksText="0">
      <xdr:nvSpPr>
        <xdr:cNvPr id="345" name="正方形/長方形 344"/>
        <xdr:cNvSpPr/>
      </xdr:nvSpPr>
      <xdr:spPr>
        <a:xfrm>
          <a:off x="5715000"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fLocksText="0">
      <xdr:nvSpPr>
        <xdr:cNvPr id="346" name="正方形/長方形 345"/>
        <xdr:cNvSpPr/>
      </xdr:nvSpPr>
      <xdr:spPr>
        <a:xfrm>
          <a:off x="5781675" y="12125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9775" y="12449175"/>
          <a:ext cx="5076825"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公債費は</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25</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年度でピークを越え、臨時財政対策債以外の通常事業債については、投資的事業の計画、財源調整に十分配慮し最小限の地方債活用に留めている</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年度においては、</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償還額そのもの</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の減少に</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伴い</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、一般財源の額</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も減少</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し、さらに経常一般財源が大幅に</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増加</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したことにより前年度比としては</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2.3</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低下し</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た。</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123825</xdr:colOff>
      <xdr:row>69</xdr:row>
      <xdr:rowOff>104775</xdr:rowOff>
    </xdr:from>
    <xdr:to>
      <xdr:col>5</xdr:col>
      <xdr:colOff>19050</xdr:colOff>
      <xdr:row>70</xdr:row>
      <xdr:rowOff>161925</xdr:rowOff>
    </xdr:to>
    <xdr:sp macro="" textlink="">
      <xdr:nvSpPr>
        <xdr:cNvPr id="348" name="テキスト ボックス 347"/>
        <xdr:cNvSpPr txBox="1"/>
      </xdr:nvSpPr>
      <xdr:spPr>
        <a:xfrm>
          <a:off x="723900" y="11934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84</xdr:row>
      <xdr:rowOff>12700</xdr:rowOff>
    </xdr:from>
    <xdr:to>
      <xdr:col>26</xdr:col>
      <xdr:colOff>184150</xdr:colOff>
      <xdr:row>84</xdr:row>
      <xdr:rowOff>12700</xdr:rowOff>
    </xdr:to>
    <xdr:sp macro="" textlink="">
      <xdr:nvSpPr>
        <xdr:cNvPr id="349" name="直線コネクタ 348"/>
        <xdr:cNvSpPr/>
      </xdr:nvSpPr>
      <xdr:spPr>
        <a:xfrm>
          <a:off x="762000"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83</xdr:row>
      <xdr:rowOff>38100</xdr:rowOff>
    </xdr:from>
    <xdr:to>
      <xdr:col>3</xdr:col>
      <xdr:colOff>152400</xdr:colOff>
      <xdr:row>84</xdr:row>
      <xdr:rowOff>123825</xdr:rowOff>
    </xdr:to>
    <xdr:sp macro="" textlink="">
      <xdr:nvSpPr>
        <xdr:cNvPr id="350" name="テキスト ボックス 349"/>
        <xdr:cNvSpPr txBox="1"/>
      </xdr:nvSpPr>
      <xdr:spPr>
        <a:xfrm>
          <a:off x="247650" y="14268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81</xdr:row>
      <xdr:rowOff>69850</xdr:rowOff>
    </xdr:from>
    <xdr:to>
      <xdr:col>26</xdr:col>
      <xdr:colOff>184150</xdr:colOff>
      <xdr:row>81</xdr:row>
      <xdr:rowOff>69850</xdr:rowOff>
    </xdr:to>
    <xdr:sp macro="" textlink="">
      <xdr:nvSpPr>
        <xdr:cNvPr id="351" name="直線コネクタ 350"/>
        <xdr:cNvSpPr/>
      </xdr:nvSpPr>
      <xdr:spPr>
        <a:xfrm>
          <a:off x="762000" y="139541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80</xdr:row>
      <xdr:rowOff>95250</xdr:rowOff>
    </xdr:from>
    <xdr:to>
      <xdr:col>3</xdr:col>
      <xdr:colOff>152400</xdr:colOff>
      <xdr:row>82</xdr:row>
      <xdr:rowOff>9525</xdr:rowOff>
    </xdr:to>
    <xdr:sp macro="" textlink="">
      <xdr:nvSpPr>
        <xdr:cNvPr id="352" name="テキスト ボックス 351"/>
        <xdr:cNvSpPr txBox="1"/>
      </xdr:nvSpPr>
      <xdr:spPr>
        <a:xfrm>
          <a:off x="247650" y="138112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78</xdr:row>
      <xdr:rowOff>127000</xdr:rowOff>
    </xdr:from>
    <xdr:to>
      <xdr:col>26</xdr:col>
      <xdr:colOff>184150</xdr:colOff>
      <xdr:row>78</xdr:row>
      <xdr:rowOff>127000</xdr:rowOff>
    </xdr:to>
    <xdr:sp macro="" textlink="">
      <xdr:nvSpPr>
        <xdr:cNvPr id="353" name="直線コネクタ 352"/>
        <xdr:cNvSpPr/>
      </xdr:nvSpPr>
      <xdr:spPr>
        <a:xfrm>
          <a:off x="762000" y="134969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77</xdr:row>
      <xdr:rowOff>152400</xdr:rowOff>
    </xdr:from>
    <xdr:to>
      <xdr:col>3</xdr:col>
      <xdr:colOff>152400</xdr:colOff>
      <xdr:row>79</xdr:row>
      <xdr:rowOff>66675</xdr:rowOff>
    </xdr:to>
    <xdr:sp macro="" textlink="">
      <xdr:nvSpPr>
        <xdr:cNvPr id="354" name="テキスト ボックス 353"/>
        <xdr:cNvSpPr txBox="1"/>
      </xdr:nvSpPr>
      <xdr:spPr>
        <a:xfrm>
          <a:off x="247650" y="133540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76</xdr:row>
      <xdr:rowOff>12700</xdr:rowOff>
    </xdr:from>
    <xdr:to>
      <xdr:col>26</xdr:col>
      <xdr:colOff>184150</xdr:colOff>
      <xdr:row>76</xdr:row>
      <xdr:rowOff>12700</xdr:rowOff>
    </xdr:to>
    <xdr:sp macro="" textlink="">
      <xdr:nvSpPr>
        <xdr:cNvPr id="355" name="直線コネクタ 354"/>
        <xdr:cNvSpPr/>
      </xdr:nvSpPr>
      <xdr:spPr>
        <a:xfrm>
          <a:off x="762000" y="130397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75</xdr:row>
      <xdr:rowOff>38100</xdr:rowOff>
    </xdr:from>
    <xdr:to>
      <xdr:col>3</xdr:col>
      <xdr:colOff>152400</xdr:colOff>
      <xdr:row>76</xdr:row>
      <xdr:rowOff>123825</xdr:rowOff>
    </xdr:to>
    <xdr:sp macro="" textlink="">
      <xdr:nvSpPr>
        <xdr:cNvPr id="356" name="テキスト ボックス 355"/>
        <xdr:cNvSpPr txBox="1"/>
      </xdr:nvSpPr>
      <xdr:spPr>
        <a:xfrm>
          <a:off x="247650" y="128968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73</xdr:row>
      <xdr:rowOff>69850</xdr:rowOff>
    </xdr:from>
    <xdr:to>
      <xdr:col>26</xdr:col>
      <xdr:colOff>184150</xdr:colOff>
      <xdr:row>73</xdr:row>
      <xdr:rowOff>69850</xdr:rowOff>
    </xdr:to>
    <xdr:sp macro="" textlink="">
      <xdr:nvSpPr>
        <xdr:cNvPr id="357" name="直線コネクタ 356"/>
        <xdr:cNvSpPr/>
      </xdr:nvSpPr>
      <xdr:spPr>
        <a:xfrm>
          <a:off x="762000" y="125825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47625</xdr:colOff>
      <xdr:row>72</xdr:row>
      <xdr:rowOff>95250</xdr:rowOff>
    </xdr:from>
    <xdr:to>
      <xdr:col>3</xdr:col>
      <xdr:colOff>152400</xdr:colOff>
      <xdr:row>74</xdr:row>
      <xdr:rowOff>9525</xdr:rowOff>
    </xdr:to>
    <xdr:sp macro="" textlink="">
      <xdr:nvSpPr>
        <xdr:cNvPr id="358" name="テキスト ボックス 357"/>
        <xdr:cNvSpPr txBox="1"/>
      </xdr:nvSpPr>
      <xdr:spPr>
        <a:xfrm>
          <a:off x="247650" y="124396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70</xdr:row>
      <xdr:rowOff>127000</xdr:rowOff>
    </xdr:to>
    <xdr:sp macro="" textlink="">
      <xdr:nvSpPr>
        <xdr:cNvPr id="359" name="直線コネクタ 358"/>
        <xdr:cNvSpPr/>
      </xdr:nvSpPr>
      <xdr:spPr>
        <a:xfrm>
          <a:off x="762000"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xdr:col>
      <xdr:colOff>161925</xdr:colOff>
      <xdr:row>70</xdr:row>
      <xdr:rowOff>127000</xdr:rowOff>
    </xdr:from>
    <xdr:to>
      <xdr:col>26</xdr:col>
      <xdr:colOff>184150</xdr:colOff>
      <xdr:row>84</xdr:row>
      <xdr:rowOff>12700</xdr:rowOff>
    </xdr:to>
    <xdr:sp macro="" textlink="" fLocksText="0">
      <xdr:nvSpPr>
        <xdr:cNvPr id="360" name="公債費グラフ枠"/>
        <xdr:cNvSpPr/>
      </xdr:nvSpPr>
      <xdr:spPr>
        <a:xfrm>
          <a:off x="762000" y="12125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sp macro="" textlink="">
      <xdr:nvSpPr>
        <xdr:cNvPr id="361" name="直線コネクタ 360"/>
        <xdr:cNvSpPr/>
      </xdr:nvSpPr>
      <xdr:spPr>
        <a:xfrm flipV="1">
          <a:off x="4829175" y="12658725"/>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80</xdr:row>
      <xdr:rowOff>0</xdr:rowOff>
    </xdr:from>
    <xdr:to>
      <xdr:col>28</xdr:col>
      <xdr:colOff>76200</xdr:colOff>
      <xdr:row>81</xdr:row>
      <xdr:rowOff>85725</xdr:rowOff>
    </xdr:to>
    <xdr:sp macro="" textlink="">
      <xdr:nvSpPr>
        <xdr:cNvPr id="362" name="公債費最小値テキスト"/>
        <xdr:cNvSpPr txBox="1"/>
      </xdr:nvSpPr>
      <xdr:spPr>
        <a:xfrm>
          <a:off x="4914900" y="137160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25.4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80</xdr:row>
      <xdr:rowOff>30987</xdr:rowOff>
    </xdr:from>
    <xdr:to>
      <xdr:col>24</xdr:col>
      <xdr:colOff>114300</xdr:colOff>
      <xdr:row>80</xdr:row>
      <xdr:rowOff>30987</xdr:rowOff>
    </xdr:to>
    <xdr:sp macro="" textlink="">
      <xdr:nvSpPr>
        <xdr:cNvPr id="363" name="直線コネクタ 362"/>
        <xdr:cNvSpPr/>
      </xdr:nvSpPr>
      <xdr:spPr>
        <a:xfrm>
          <a:off x="4733925" y="13744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72</xdr:row>
      <xdr:rowOff>57150</xdr:rowOff>
    </xdr:from>
    <xdr:to>
      <xdr:col>28</xdr:col>
      <xdr:colOff>76200</xdr:colOff>
      <xdr:row>73</xdr:row>
      <xdr:rowOff>142875</xdr:rowOff>
    </xdr:to>
    <xdr:sp macro="" textlink="">
      <xdr:nvSpPr>
        <xdr:cNvPr id="364" name="公債費最大値テキスト"/>
        <xdr:cNvSpPr txBox="1"/>
      </xdr:nvSpPr>
      <xdr:spPr>
        <a:xfrm>
          <a:off x="4914900" y="124015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136525</xdr:colOff>
      <xdr:row>73</xdr:row>
      <xdr:rowOff>143002</xdr:rowOff>
    </xdr:from>
    <xdr:to>
      <xdr:col>24</xdr:col>
      <xdr:colOff>114300</xdr:colOff>
      <xdr:row>73</xdr:row>
      <xdr:rowOff>143002</xdr:rowOff>
    </xdr:to>
    <xdr:sp macro="" textlink="">
      <xdr:nvSpPr>
        <xdr:cNvPr id="365" name="直線コネクタ 364"/>
        <xdr:cNvSpPr/>
      </xdr:nvSpPr>
      <xdr:spPr>
        <a:xfrm>
          <a:off x="4733925" y="126587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187325</xdr:colOff>
      <xdr:row>76</xdr:row>
      <xdr:rowOff>62992</xdr:rowOff>
    </xdr:from>
    <xdr:to>
      <xdr:col>24</xdr:col>
      <xdr:colOff>25400</xdr:colOff>
      <xdr:row>76</xdr:row>
      <xdr:rowOff>168148</xdr:rowOff>
    </xdr:to>
    <xdr:sp macro="" textlink="">
      <xdr:nvSpPr>
        <xdr:cNvPr id="366" name="直線コネクタ 365"/>
        <xdr:cNvSpPr/>
      </xdr:nvSpPr>
      <xdr:spPr>
        <a:xfrm flipV="1">
          <a:off x="3990975" y="1309687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77</xdr:row>
      <xdr:rowOff>9525</xdr:rowOff>
    </xdr:from>
    <xdr:to>
      <xdr:col>28</xdr:col>
      <xdr:colOff>76200</xdr:colOff>
      <xdr:row>78</xdr:row>
      <xdr:rowOff>95250</xdr:rowOff>
    </xdr:to>
    <xdr:sp macro="" textlink="">
      <xdr:nvSpPr>
        <xdr:cNvPr id="367" name="公債費平均値テキスト"/>
        <xdr:cNvSpPr txBox="1"/>
      </xdr:nvSpPr>
      <xdr:spPr>
        <a:xfrm>
          <a:off x="49149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77</xdr:row>
      <xdr:rowOff>32765</xdr:rowOff>
    </xdr:from>
    <xdr:to>
      <xdr:col>24</xdr:col>
      <xdr:colOff>76200</xdr:colOff>
      <xdr:row>77</xdr:row>
      <xdr:rowOff>134365</xdr:rowOff>
    </xdr:to>
    <xdr:sp macro="" textlink="" fLocksText="0">
      <xdr:nvSpPr>
        <xdr:cNvPr id="368" name="フローチャート: 判断 367"/>
        <xdr:cNvSpPr/>
      </xdr:nvSpPr>
      <xdr:spPr>
        <a:xfrm>
          <a:off x="4772025" y="13230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98425</xdr:colOff>
      <xdr:row>76</xdr:row>
      <xdr:rowOff>122428</xdr:rowOff>
    </xdr:from>
    <xdr:to>
      <xdr:col>19</xdr:col>
      <xdr:colOff>187325</xdr:colOff>
      <xdr:row>76</xdr:row>
      <xdr:rowOff>168148</xdr:rowOff>
    </xdr:to>
    <xdr:sp macro="" textlink="">
      <xdr:nvSpPr>
        <xdr:cNvPr id="369" name="直線コネクタ 368"/>
        <xdr:cNvSpPr/>
      </xdr:nvSpPr>
      <xdr:spPr>
        <a:xfrm>
          <a:off x="3095625" y="13154025"/>
          <a:ext cx="8953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136525</xdr:colOff>
      <xdr:row>77</xdr:row>
      <xdr:rowOff>37337</xdr:rowOff>
    </xdr:from>
    <xdr:to>
      <xdr:col>20</xdr:col>
      <xdr:colOff>38100</xdr:colOff>
      <xdr:row>77</xdr:row>
      <xdr:rowOff>138937</xdr:rowOff>
    </xdr:to>
    <xdr:sp macro="" textlink="" fLocksText="0">
      <xdr:nvSpPr>
        <xdr:cNvPr id="370" name="フローチャート: 判断 369"/>
        <xdr:cNvSpPr/>
      </xdr:nvSpPr>
      <xdr:spPr>
        <a:xfrm>
          <a:off x="3933825" y="13239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77</xdr:row>
      <xdr:rowOff>123825</xdr:rowOff>
    </xdr:from>
    <xdr:to>
      <xdr:col>21</xdr:col>
      <xdr:colOff>133350</xdr:colOff>
      <xdr:row>79</xdr:row>
      <xdr:rowOff>38100</xdr:rowOff>
    </xdr:to>
    <xdr:sp macro="" textlink="">
      <xdr:nvSpPr>
        <xdr:cNvPr id="371" name="テキスト ボックス 370"/>
        <xdr:cNvSpPr txBox="1"/>
      </xdr:nvSpPr>
      <xdr:spPr>
        <a:xfrm>
          <a:off x="3600450" y="133254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9525</xdr:colOff>
      <xdr:row>76</xdr:row>
      <xdr:rowOff>122428</xdr:rowOff>
    </xdr:from>
    <xdr:to>
      <xdr:col>15</xdr:col>
      <xdr:colOff>98425</xdr:colOff>
      <xdr:row>77</xdr:row>
      <xdr:rowOff>24130</xdr:rowOff>
    </xdr:to>
    <xdr:sp macro="" textlink="">
      <xdr:nvSpPr>
        <xdr:cNvPr id="372" name="直線コネクタ 371"/>
        <xdr:cNvSpPr/>
      </xdr:nvSpPr>
      <xdr:spPr>
        <a:xfrm flipV="1">
          <a:off x="2209800" y="13154025"/>
          <a:ext cx="8858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47625</xdr:colOff>
      <xdr:row>77</xdr:row>
      <xdr:rowOff>23622</xdr:rowOff>
    </xdr:from>
    <xdr:to>
      <xdr:col>15</xdr:col>
      <xdr:colOff>149225</xdr:colOff>
      <xdr:row>77</xdr:row>
      <xdr:rowOff>125222</xdr:rowOff>
    </xdr:to>
    <xdr:sp macro="" textlink="" fLocksText="0">
      <xdr:nvSpPr>
        <xdr:cNvPr id="373" name="フローチャート: 判断 372"/>
        <xdr:cNvSpPr/>
      </xdr:nvSpPr>
      <xdr:spPr>
        <a:xfrm>
          <a:off x="3048000" y="132207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77</xdr:row>
      <xdr:rowOff>114300</xdr:rowOff>
    </xdr:from>
    <xdr:to>
      <xdr:col>17</xdr:col>
      <xdr:colOff>76200</xdr:colOff>
      <xdr:row>79</xdr:row>
      <xdr:rowOff>28575</xdr:rowOff>
    </xdr:to>
    <xdr:sp macro="" textlink="">
      <xdr:nvSpPr>
        <xdr:cNvPr id="374" name="テキスト ボックス 373"/>
        <xdr:cNvSpPr txBox="1"/>
      </xdr:nvSpPr>
      <xdr:spPr>
        <a:xfrm>
          <a:off x="2714625" y="13315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120650</xdr:colOff>
      <xdr:row>77</xdr:row>
      <xdr:rowOff>24130</xdr:rowOff>
    </xdr:from>
    <xdr:to>
      <xdr:col>11</xdr:col>
      <xdr:colOff>9525</xdr:colOff>
      <xdr:row>77</xdr:row>
      <xdr:rowOff>56135</xdr:rowOff>
    </xdr:to>
    <xdr:sp macro="" textlink="">
      <xdr:nvSpPr>
        <xdr:cNvPr id="375" name="直線コネクタ 374"/>
        <xdr:cNvSpPr/>
      </xdr:nvSpPr>
      <xdr:spPr>
        <a:xfrm flipV="1">
          <a:off x="1323975" y="1323022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158750</xdr:colOff>
      <xdr:row>77</xdr:row>
      <xdr:rowOff>124206</xdr:rowOff>
    </xdr:from>
    <xdr:to>
      <xdr:col>11</xdr:col>
      <xdr:colOff>60325</xdr:colOff>
      <xdr:row>78</xdr:row>
      <xdr:rowOff>54356</xdr:rowOff>
    </xdr:to>
    <xdr:sp macro="" textlink="" fLocksText="0">
      <xdr:nvSpPr>
        <xdr:cNvPr id="376" name="フローチャート: 判断 375"/>
        <xdr:cNvSpPr/>
      </xdr:nvSpPr>
      <xdr:spPr>
        <a:xfrm>
          <a:off x="2162175" y="13325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78</xdr:row>
      <xdr:rowOff>38100</xdr:rowOff>
    </xdr:from>
    <xdr:to>
      <xdr:col>12</xdr:col>
      <xdr:colOff>190500</xdr:colOff>
      <xdr:row>79</xdr:row>
      <xdr:rowOff>123825</xdr:rowOff>
    </xdr:to>
    <xdr:sp macro="" textlink="">
      <xdr:nvSpPr>
        <xdr:cNvPr id="377" name="テキスト ボックス 376"/>
        <xdr:cNvSpPr txBox="1"/>
      </xdr:nvSpPr>
      <xdr:spPr>
        <a:xfrm>
          <a:off x="1828800" y="13411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77</xdr:row>
      <xdr:rowOff>137922</xdr:rowOff>
    </xdr:from>
    <xdr:to>
      <xdr:col>6</xdr:col>
      <xdr:colOff>171450</xdr:colOff>
      <xdr:row>78</xdr:row>
      <xdr:rowOff>68072</xdr:rowOff>
    </xdr:to>
    <xdr:sp macro="" textlink="" fLocksText="0">
      <xdr:nvSpPr>
        <xdr:cNvPr id="378" name="フローチャート: 判断 377"/>
        <xdr:cNvSpPr/>
      </xdr:nvSpPr>
      <xdr:spPr>
        <a:xfrm>
          <a:off x="1266825" y="13335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78</xdr:row>
      <xdr:rowOff>57150</xdr:rowOff>
    </xdr:from>
    <xdr:to>
      <xdr:col>8</xdr:col>
      <xdr:colOff>95250</xdr:colOff>
      <xdr:row>79</xdr:row>
      <xdr:rowOff>142875</xdr:rowOff>
    </xdr:to>
    <xdr:sp macro="" textlink="">
      <xdr:nvSpPr>
        <xdr:cNvPr id="379" name="テキスト ボックス 378"/>
        <xdr:cNvSpPr txBox="1"/>
      </xdr:nvSpPr>
      <xdr:spPr>
        <a:xfrm>
          <a:off x="933450" y="13430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9525</xdr:colOff>
      <xdr:row>84</xdr:row>
      <xdr:rowOff>9525</xdr:rowOff>
    </xdr:from>
    <xdr:to>
      <xdr:col>26</xdr:col>
      <xdr:colOff>171450</xdr:colOff>
      <xdr:row>85</xdr:row>
      <xdr:rowOff>95250</xdr:rowOff>
    </xdr:to>
    <xdr:sp macro="" textlink="">
      <xdr:nvSpPr>
        <xdr:cNvPr id="380" name="テキスト ボックス 379"/>
        <xdr:cNvSpPr txBox="1"/>
      </xdr:nvSpPr>
      <xdr:spPr>
        <a:xfrm>
          <a:off x="461010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84</xdr:row>
      <xdr:rowOff>9525</xdr:rowOff>
    </xdr:from>
    <xdr:to>
      <xdr:col>22</xdr:col>
      <xdr:colOff>133350</xdr:colOff>
      <xdr:row>85</xdr:row>
      <xdr:rowOff>95250</xdr:rowOff>
    </xdr:to>
    <xdr:sp macro="" textlink="">
      <xdr:nvSpPr>
        <xdr:cNvPr id="381" name="テキスト ボックス 380"/>
        <xdr:cNvSpPr txBox="1"/>
      </xdr:nvSpPr>
      <xdr:spPr>
        <a:xfrm>
          <a:off x="377190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76200</xdr:colOff>
      <xdr:row>84</xdr:row>
      <xdr:rowOff>9525</xdr:rowOff>
    </xdr:from>
    <xdr:to>
      <xdr:col>18</xdr:col>
      <xdr:colOff>38100</xdr:colOff>
      <xdr:row>85</xdr:row>
      <xdr:rowOff>95250</xdr:rowOff>
    </xdr:to>
    <xdr:sp macro="" textlink="">
      <xdr:nvSpPr>
        <xdr:cNvPr id="382" name="テキスト ボックス 381"/>
        <xdr:cNvSpPr txBox="1"/>
      </xdr:nvSpPr>
      <xdr:spPr>
        <a:xfrm>
          <a:off x="287655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190500</xdr:colOff>
      <xdr:row>84</xdr:row>
      <xdr:rowOff>9525</xdr:rowOff>
    </xdr:from>
    <xdr:to>
      <xdr:col>13</xdr:col>
      <xdr:colOff>152400</xdr:colOff>
      <xdr:row>85</xdr:row>
      <xdr:rowOff>95250</xdr:rowOff>
    </xdr:to>
    <xdr:sp macro="" textlink="">
      <xdr:nvSpPr>
        <xdr:cNvPr id="383" name="テキスト ボックス 382"/>
        <xdr:cNvSpPr txBox="1"/>
      </xdr:nvSpPr>
      <xdr:spPr>
        <a:xfrm>
          <a:off x="1990725"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104775</xdr:colOff>
      <xdr:row>84</xdr:row>
      <xdr:rowOff>9525</xdr:rowOff>
    </xdr:from>
    <xdr:to>
      <xdr:col>9</xdr:col>
      <xdr:colOff>66675</xdr:colOff>
      <xdr:row>85</xdr:row>
      <xdr:rowOff>95250</xdr:rowOff>
    </xdr:to>
    <xdr:sp macro="" textlink="">
      <xdr:nvSpPr>
        <xdr:cNvPr id="384" name="テキスト ボックス 383"/>
        <xdr:cNvSpPr txBox="1"/>
      </xdr:nvSpPr>
      <xdr:spPr>
        <a:xfrm>
          <a:off x="110490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174625</xdr:colOff>
      <xdr:row>76</xdr:row>
      <xdr:rowOff>12192</xdr:rowOff>
    </xdr:from>
    <xdr:to>
      <xdr:col>24</xdr:col>
      <xdr:colOff>76200</xdr:colOff>
      <xdr:row>76</xdr:row>
      <xdr:rowOff>113792</xdr:rowOff>
    </xdr:to>
    <xdr:sp macro="" textlink="" fLocksText="0">
      <xdr:nvSpPr>
        <xdr:cNvPr id="385" name="楕円 384"/>
        <xdr:cNvSpPr/>
      </xdr:nvSpPr>
      <xdr:spPr>
        <a:xfrm>
          <a:off x="4772025" y="13039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75</xdr:row>
      <xdr:rowOff>28575</xdr:rowOff>
    </xdr:from>
    <xdr:to>
      <xdr:col>28</xdr:col>
      <xdr:colOff>76200</xdr:colOff>
      <xdr:row>76</xdr:row>
      <xdr:rowOff>114300</xdr:rowOff>
    </xdr:to>
    <xdr:sp macro="" textlink="">
      <xdr:nvSpPr>
        <xdr:cNvPr id="386" name="公債費該当値テキスト"/>
        <xdr:cNvSpPr txBox="1"/>
      </xdr:nvSpPr>
      <xdr:spPr>
        <a:xfrm>
          <a:off x="4914900" y="12887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136525</xdr:colOff>
      <xdr:row>76</xdr:row>
      <xdr:rowOff>117348</xdr:rowOff>
    </xdr:from>
    <xdr:to>
      <xdr:col>20</xdr:col>
      <xdr:colOff>38100</xdr:colOff>
      <xdr:row>77</xdr:row>
      <xdr:rowOff>47498</xdr:rowOff>
    </xdr:to>
    <xdr:sp macro="" textlink="" fLocksText="0">
      <xdr:nvSpPr>
        <xdr:cNvPr id="387" name="楕円 386"/>
        <xdr:cNvSpPr/>
      </xdr:nvSpPr>
      <xdr:spPr>
        <a:xfrm>
          <a:off x="3933825" y="13144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0</xdr:colOff>
      <xdr:row>75</xdr:row>
      <xdr:rowOff>57150</xdr:rowOff>
    </xdr:from>
    <xdr:to>
      <xdr:col>21</xdr:col>
      <xdr:colOff>133350</xdr:colOff>
      <xdr:row>76</xdr:row>
      <xdr:rowOff>142875</xdr:rowOff>
    </xdr:to>
    <xdr:sp macro="" textlink="">
      <xdr:nvSpPr>
        <xdr:cNvPr id="388" name="テキスト ボックス 387"/>
        <xdr:cNvSpPr txBox="1"/>
      </xdr:nvSpPr>
      <xdr:spPr>
        <a:xfrm>
          <a:off x="3600450" y="129159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47625</xdr:colOff>
      <xdr:row>76</xdr:row>
      <xdr:rowOff>71628</xdr:rowOff>
    </xdr:from>
    <xdr:to>
      <xdr:col>15</xdr:col>
      <xdr:colOff>149225</xdr:colOff>
      <xdr:row>77</xdr:row>
      <xdr:rowOff>1778</xdr:rowOff>
    </xdr:to>
    <xdr:sp macro="" textlink="" fLocksText="0">
      <xdr:nvSpPr>
        <xdr:cNvPr id="389" name="楕円 388"/>
        <xdr:cNvSpPr/>
      </xdr:nvSpPr>
      <xdr:spPr>
        <a:xfrm>
          <a:off x="3048000" y="13106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114300</xdr:colOff>
      <xdr:row>75</xdr:row>
      <xdr:rowOff>9525</xdr:rowOff>
    </xdr:from>
    <xdr:to>
      <xdr:col>17</xdr:col>
      <xdr:colOff>76200</xdr:colOff>
      <xdr:row>76</xdr:row>
      <xdr:rowOff>95250</xdr:rowOff>
    </xdr:to>
    <xdr:sp macro="" textlink="">
      <xdr:nvSpPr>
        <xdr:cNvPr id="390" name="テキスト ボックス 389"/>
        <xdr:cNvSpPr txBox="1"/>
      </xdr:nvSpPr>
      <xdr:spPr>
        <a:xfrm>
          <a:off x="2714625" y="128682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158750</xdr:colOff>
      <xdr:row>76</xdr:row>
      <xdr:rowOff>144780</xdr:rowOff>
    </xdr:from>
    <xdr:to>
      <xdr:col>11</xdr:col>
      <xdr:colOff>60325</xdr:colOff>
      <xdr:row>77</xdr:row>
      <xdr:rowOff>74930</xdr:rowOff>
    </xdr:to>
    <xdr:sp macro="" textlink="" fLocksText="0">
      <xdr:nvSpPr>
        <xdr:cNvPr id="391" name="楕円 390"/>
        <xdr:cNvSpPr/>
      </xdr:nvSpPr>
      <xdr:spPr>
        <a:xfrm>
          <a:off x="2162175" y="131730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75</xdr:row>
      <xdr:rowOff>85725</xdr:rowOff>
    </xdr:from>
    <xdr:to>
      <xdr:col>12</xdr:col>
      <xdr:colOff>190500</xdr:colOff>
      <xdr:row>77</xdr:row>
      <xdr:rowOff>0</xdr:rowOff>
    </xdr:to>
    <xdr:sp macro="" textlink="">
      <xdr:nvSpPr>
        <xdr:cNvPr id="392" name="テキスト ボックス 391"/>
        <xdr:cNvSpPr txBox="1"/>
      </xdr:nvSpPr>
      <xdr:spPr>
        <a:xfrm>
          <a:off x="1828800" y="129444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69850</xdr:colOff>
      <xdr:row>77</xdr:row>
      <xdr:rowOff>5335</xdr:rowOff>
    </xdr:from>
    <xdr:to>
      <xdr:col>6</xdr:col>
      <xdr:colOff>171450</xdr:colOff>
      <xdr:row>77</xdr:row>
      <xdr:rowOff>106935</xdr:rowOff>
    </xdr:to>
    <xdr:sp macro="" textlink="" fLocksText="0">
      <xdr:nvSpPr>
        <xdr:cNvPr id="393" name="楕円 392"/>
        <xdr:cNvSpPr/>
      </xdr:nvSpPr>
      <xdr:spPr>
        <a:xfrm>
          <a:off x="1266825" y="13211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75</xdr:row>
      <xdr:rowOff>114300</xdr:rowOff>
    </xdr:from>
    <xdr:to>
      <xdr:col>8</xdr:col>
      <xdr:colOff>95250</xdr:colOff>
      <xdr:row>77</xdr:row>
      <xdr:rowOff>28575</xdr:rowOff>
    </xdr:to>
    <xdr:sp macro="" textlink="">
      <xdr:nvSpPr>
        <xdr:cNvPr id="394" name="テキスト ボックス 393"/>
        <xdr:cNvSpPr txBox="1"/>
      </xdr:nvSpPr>
      <xdr:spPr>
        <a:xfrm>
          <a:off x="933450" y="12973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67</xdr:row>
      <xdr:rowOff>69850</xdr:rowOff>
    </xdr:from>
    <xdr:to>
      <xdr:col>85</xdr:col>
      <xdr:colOff>66675</xdr:colOff>
      <xdr:row>69</xdr:row>
      <xdr:rowOff>44450</xdr:rowOff>
    </xdr:to>
    <xdr:sp macro="" textlink="" fLocksText="0">
      <xdr:nvSpPr>
        <xdr:cNvPr id="395" name="正方形/長方形 394"/>
        <xdr:cNvSpPr/>
      </xdr:nvSpPr>
      <xdr:spPr>
        <a:xfrm>
          <a:off x="12449175" y="11553825"/>
          <a:ext cx="46196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fLocksText="0">
      <xdr:nvSpPr>
        <xdr:cNvPr id="396" name="正方形/長方形 395"/>
        <xdr:cNvSpPr/>
      </xdr:nvSpPr>
      <xdr:spPr>
        <a:xfrm>
          <a:off x="17078325" y="11620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fLocksText="0">
      <xdr:nvSpPr>
        <xdr:cNvPr id="397" name="正方形/長方形 396"/>
        <xdr:cNvSpPr/>
      </xdr:nvSpPr>
      <xdr:spPr>
        <a:xfrm>
          <a:off x="17078325" y="11811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fLocksText="0">
      <xdr:nvSpPr>
        <xdr:cNvPr id="398" name="正方形/長方形 397"/>
        <xdr:cNvSpPr/>
      </xdr:nvSpPr>
      <xdr:spPr>
        <a:xfrm>
          <a:off x="18773775" y="116205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fLocksText="0">
      <xdr:nvSpPr>
        <xdr:cNvPr id="399" name="正方形/長方形 398"/>
        <xdr:cNvSpPr/>
      </xdr:nvSpPr>
      <xdr:spPr>
        <a:xfrm>
          <a:off x="18773775" y="11811000"/>
          <a:ext cx="139065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fLocksText="0">
      <xdr:nvSpPr>
        <xdr:cNvPr id="400" name="正方形/長方形 399"/>
        <xdr:cNvSpPr/>
      </xdr:nvSpPr>
      <xdr:spPr>
        <a:xfrm>
          <a:off x="20383500" y="116205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fLocksText="0">
      <xdr:nvSpPr>
        <xdr:cNvPr id="401" name="正方形/長方形 400"/>
        <xdr:cNvSpPr/>
      </xdr:nvSpPr>
      <xdr:spPr>
        <a:xfrm>
          <a:off x="20383500" y="118110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fLocksText="0">
      <xdr:nvSpPr>
        <xdr:cNvPr id="402" name="正方形/長方形 401"/>
        <xdr:cNvSpPr/>
      </xdr:nvSpPr>
      <xdr:spPr>
        <a:xfrm>
          <a:off x="12449175" y="12125325"/>
          <a:ext cx="46196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fLocksText="0">
      <xdr:nvSpPr>
        <xdr:cNvPr id="403" name="正方形/長方形 402"/>
        <xdr:cNvSpPr/>
      </xdr:nvSpPr>
      <xdr:spPr>
        <a:xfrm>
          <a:off x="17402175" y="12125325"/>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fLocksText="0">
      <xdr:nvSpPr>
        <xdr:cNvPr id="404" name="正方形/長方形 403"/>
        <xdr:cNvSpPr/>
      </xdr:nvSpPr>
      <xdr:spPr>
        <a:xfrm>
          <a:off x="17459325" y="12125325"/>
          <a:ext cx="381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497425" y="12449175"/>
          <a:ext cx="5086350" cy="1905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公債費以外の類団比較においては、他団体を大きく上回って推移している。主に補助費等が要因となっているが、次世代育成クーポンを始め中心施策である福祉単独施策の実施による割合が大きく、その他では、保育所運営費、自立支援給付費等、扶助費の増加も影響を及ぼしている。</a:t>
          </a:r>
          <a:endParaRPr lang="ja-JP" altLang="ja-JP" sz="1400">
            <a:solidFill>
              <a:srgbClr val="000000"/>
            </a:solidFill>
            <a:latin typeface="ＭＳ Ｐゴシック" panose="020B0600070205080204" pitchFamily="50" charset="-128"/>
            <a:ea typeface="ＭＳ Ｐゴシック" panose="020B0600070205080204" pitchFamily="50" charset="-128"/>
          </a:endParaRPr>
        </a:p>
        <a:p>
          <a:r>
            <a:rPr lang="ja-JP" altLang="ja-JP" sz="1100">
              <a:solidFill>
                <a:schemeClr val="tx1"/>
              </a:solidFill>
              <a:latin typeface="ＭＳ Ｐゴシック" panose="020B0600070205080204" pitchFamily="50" charset="-128"/>
              <a:ea typeface="ＭＳ Ｐゴシック" panose="020B0600070205080204" pitchFamily="50" charset="-128"/>
              <a:cs typeface="+mn-cs"/>
            </a:rPr>
            <a:t>　</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年度においては、</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普通交付税の増</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による経常一般財源の大幅な</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増加</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が影響し、</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金額としては増加したものの</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指標</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は</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1.8</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ポイント低下した</a:t>
          </a:r>
          <a:r>
            <a:rPr lang="ja-JP" altLang="ja-JP" sz="1100">
              <a:solidFill>
                <a:schemeClr val="tx1"/>
              </a:solidFill>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62</xdr:col>
      <xdr:colOff>0</xdr:colOff>
      <xdr:row>69</xdr:row>
      <xdr:rowOff>104775</xdr:rowOff>
    </xdr:from>
    <xdr:to>
      <xdr:col>63</xdr:col>
      <xdr:colOff>95250</xdr:colOff>
      <xdr:row>70</xdr:row>
      <xdr:rowOff>161925</xdr:rowOff>
    </xdr:to>
    <xdr:sp macro="" textlink="">
      <xdr:nvSpPr>
        <xdr:cNvPr id="406" name="テキスト ボックス 405"/>
        <xdr:cNvSpPr txBox="1"/>
      </xdr:nvSpPr>
      <xdr:spPr>
        <a:xfrm>
          <a:off x="12401550" y="11934825"/>
          <a:ext cx="29527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84</xdr:row>
      <xdr:rowOff>12700</xdr:rowOff>
    </xdr:from>
    <xdr:to>
      <xdr:col>85</xdr:col>
      <xdr:colOff>66675</xdr:colOff>
      <xdr:row>84</xdr:row>
      <xdr:rowOff>12700</xdr:rowOff>
    </xdr:to>
    <xdr:sp macro="" textlink="">
      <xdr:nvSpPr>
        <xdr:cNvPr id="407" name="直線コネクタ 406"/>
        <xdr:cNvSpPr/>
      </xdr:nvSpPr>
      <xdr:spPr>
        <a:xfrm>
          <a:off x="12449175" y="14411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83</xdr:row>
      <xdr:rowOff>38100</xdr:rowOff>
    </xdr:from>
    <xdr:to>
      <xdr:col>62</xdr:col>
      <xdr:colOff>38100</xdr:colOff>
      <xdr:row>84</xdr:row>
      <xdr:rowOff>123825</xdr:rowOff>
    </xdr:to>
    <xdr:sp macro="" textlink="">
      <xdr:nvSpPr>
        <xdr:cNvPr id="408" name="テキスト ボックス 407"/>
        <xdr:cNvSpPr txBox="1"/>
      </xdr:nvSpPr>
      <xdr:spPr>
        <a:xfrm>
          <a:off x="11934825" y="14268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81</xdr:row>
      <xdr:rowOff>146050</xdr:rowOff>
    </xdr:from>
    <xdr:to>
      <xdr:col>85</xdr:col>
      <xdr:colOff>66675</xdr:colOff>
      <xdr:row>81</xdr:row>
      <xdr:rowOff>146050</xdr:rowOff>
    </xdr:to>
    <xdr:sp macro="" textlink="">
      <xdr:nvSpPr>
        <xdr:cNvPr id="409" name="直線コネクタ 408"/>
        <xdr:cNvSpPr/>
      </xdr:nvSpPr>
      <xdr:spPr>
        <a:xfrm>
          <a:off x="12449175" y="14030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81</xdr:row>
      <xdr:rowOff>0</xdr:rowOff>
    </xdr:from>
    <xdr:to>
      <xdr:col>62</xdr:col>
      <xdr:colOff>38100</xdr:colOff>
      <xdr:row>82</xdr:row>
      <xdr:rowOff>85725</xdr:rowOff>
    </xdr:to>
    <xdr:sp macro="" textlink="">
      <xdr:nvSpPr>
        <xdr:cNvPr id="410" name="テキスト ボックス 409"/>
        <xdr:cNvSpPr txBox="1"/>
      </xdr:nvSpPr>
      <xdr:spPr>
        <a:xfrm>
          <a:off x="11934825" y="13887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79</xdr:row>
      <xdr:rowOff>107950</xdr:rowOff>
    </xdr:from>
    <xdr:to>
      <xdr:col>85</xdr:col>
      <xdr:colOff>66675</xdr:colOff>
      <xdr:row>79</xdr:row>
      <xdr:rowOff>107950</xdr:rowOff>
    </xdr:to>
    <xdr:sp macro="" textlink="">
      <xdr:nvSpPr>
        <xdr:cNvPr id="411" name="直線コネクタ 410"/>
        <xdr:cNvSpPr/>
      </xdr:nvSpPr>
      <xdr:spPr>
        <a:xfrm>
          <a:off x="12449175" y="13649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78</xdr:row>
      <xdr:rowOff>133350</xdr:rowOff>
    </xdr:from>
    <xdr:to>
      <xdr:col>62</xdr:col>
      <xdr:colOff>38100</xdr:colOff>
      <xdr:row>80</xdr:row>
      <xdr:rowOff>47625</xdr:rowOff>
    </xdr:to>
    <xdr:sp macro="" textlink="">
      <xdr:nvSpPr>
        <xdr:cNvPr id="412" name="テキスト ボックス 411"/>
        <xdr:cNvSpPr txBox="1"/>
      </xdr:nvSpPr>
      <xdr:spPr>
        <a:xfrm>
          <a:off x="11934825" y="13506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90.0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77</xdr:row>
      <xdr:rowOff>69850</xdr:rowOff>
    </xdr:from>
    <xdr:to>
      <xdr:col>85</xdr:col>
      <xdr:colOff>66675</xdr:colOff>
      <xdr:row>77</xdr:row>
      <xdr:rowOff>69850</xdr:rowOff>
    </xdr:to>
    <xdr:sp macro="" textlink="">
      <xdr:nvSpPr>
        <xdr:cNvPr id="413" name="直線コネクタ 412"/>
        <xdr:cNvSpPr/>
      </xdr:nvSpPr>
      <xdr:spPr>
        <a:xfrm>
          <a:off x="12449175" y="13268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76</xdr:row>
      <xdr:rowOff>95250</xdr:rowOff>
    </xdr:from>
    <xdr:to>
      <xdr:col>62</xdr:col>
      <xdr:colOff>38100</xdr:colOff>
      <xdr:row>78</xdr:row>
      <xdr:rowOff>9525</xdr:rowOff>
    </xdr:to>
    <xdr:sp macro="" textlink="">
      <xdr:nvSpPr>
        <xdr:cNvPr id="414" name="テキスト ボックス 413"/>
        <xdr:cNvSpPr txBox="1"/>
      </xdr:nvSpPr>
      <xdr:spPr>
        <a:xfrm>
          <a:off x="11934825" y="13125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75</xdr:row>
      <xdr:rowOff>31750</xdr:rowOff>
    </xdr:from>
    <xdr:to>
      <xdr:col>85</xdr:col>
      <xdr:colOff>66675</xdr:colOff>
      <xdr:row>75</xdr:row>
      <xdr:rowOff>31750</xdr:rowOff>
    </xdr:to>
    <xdr:sp macro="" textlink="">
      <xdr:nvSpPr>
        <xdr:cNvPr id="415" name="直線コネクタ 414"/>
        <xdr:cNvSpPr/>
      </xdr:nvSpPr>
      <xdr:spPr>
        <a:xfrm>
          <a:off x="12449175" y="12887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74</xdr:row>
      <xdr:rowOff>57150</xdr:rowOff>
    </xdr:from>
    <xdr:to>
      <xdr:col>62</xdr:col>
      <xdr:colOff>38100</xdr:colOff>
      <xdr:row>75</xdr:row>
      <xdr:rowOff>142875</xdr:rowOff>
    </xdr:to>
    <xdr:sp macro="" textlink="">
      <xdr:nvSpPr>
        <xdr:cNvPr id="416" name="テキスト ボックス 415"/>
        <xdr:cNvSpPr txBox="1"/>
      </xdr:nvSpPr>
      <xdr:spPr>
        <a:xfrm>
          <a:off x="11934825" y="12744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70.0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72</xdr:row>
      <xdr:rowOff>165100</xdr:rowOff>
    </xdr:from>
    <xdr:to>
      <xdr:col>85</xdr:col>
      <xdr:colOff>66675</xdr:colOff>
      <xdr:row>72</xdr:row>
      <xdr:rowOff>165100</xdr:rowOff>
    </xdr:to>
    <xdr:sp macro="" textlink="">
      <xdr:nvSpPr>
        <xdr:cNvPr id="417" name="直線コネクタ 416"/>
        <xdr:cNvSpPr/>
      </xdr:nvSpPr>
      <xdr:spPr>
        <a:xfrm>
          <a:off x="12449175" y="12506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72</xdr:row>
      <xdr:rowOff>19050</xdr:rowOff>
    </xdr:from>
    <xdr:to>
      <xdr:col>62</xdr:col>
      <xdr:colOff>38100</xdr:colOff>
      <xdr:row>73</xdr:row>
      <xdr:rowOff>104775</xdr:rowOff>
    </xdr:to>
    <xdr:sp macro="" textlink="">
      <xdr:nvSpPr>
        <xdr:cNvPr id="418" name="テキスト ボックス 417"/>
        <xdr:cNvSpPr txBox="1"/>
      </xdr:nvSpPr>
      <xdr:spPr>
        <a:xfrm>
          <a:off x="11934825" y="12363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70</xdr:row>
      <xdr:rowOff>127000</xdr:rowOff>
    </xdr:to>
    <xdr:sp macro="" textlink="">
      <xdr:nvSpPr>
        <xdr:cNvPr id="419" name="直線コネクタ 418"/>
        <xdr:cNvSpPr/>
      </xdr:nvSpPr>
      <xdr:spPr>
        <a:xfrm>
          <a:off x="12449175" y="12125325"/>
          <a:ext cx="46196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59</xdr:col>
      <xdr:colOff>133350</xdr:colOff>
      <xdr:row>69</xdr:row>
      <xdr:rowOff>152400</xdr:rowOff>
    </xdr:from>
    <xdr:to>
      <xdr:col>62</xdr:col>
      <xdr:colOff>38100</xdr:colOff>
      <xdr:row>71</xdr:row>
      <xdr:rowOff>66675</xdr:rowOff>
    </xdr:to>
    <xdr:sp macro="" textlink="">
      <xdr:nvSpPr>
        <xdr:cNvPr id="420" name="テキスト ボックス 419"/>
        <xdr:cNvSpPr txBox="1"/>
      </xdr:nvSpPr>
      <xdr:spPr>
        <a:xfrm>
          <a:off x="11934825" y="11982450"/>
          <a:ext cx="5048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50.0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fLocksText="0">
      <xdr:nvSpPr>
        <xdr:cNvPr id="421" name="公債費以外グラフ枠"/>
        <xdr:cNvSpPr/>
      </xdr:nvSpPr>
      <xdr:spPr>
        <a:xfrm>
          <a:off x="12449175" y="12125325"/>
          <a:ext cx="46196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sp macro="" textlink="">
      <xdr:nvSpPr>
        <xdr:cNvPr id="422" name="直線コネクタ 421"/>
        <xdr:cNvSpPr/>
      </xdr:nvSpPr>
      <xdr:spPr>
        <a:xfrm flipV="1">
          <a:off x="16506825" y="124206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81</xdr:row>
      <xdr:rowOff>9525</xdr:rowOff>
    </xdr:from>
    <xdr:to>
      <xdr:col>86</xdr:col>
      <xdr:colOff>152400</xdr:colOff>
      <xdr:row>82</xdr:row>
      <xdr:rowOff>95250</xdr:rowOff>
    </xdr:to>
    <xdr:sp macro="" textlink="">
      <xdr:nvSpPr>
        <xdr:cNvPr id="423" name="公債費以外最小値テキスト"/>
        <xdr:cNvSpPr txBox="1"/>
      </xdr:nvSpPr>
      <xdr:spPr>
        <a:xfrm>
          <a:off x="16592550" y="138969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97.2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81</xdr:row>
      <xdr:rowOff>39370</xdr:rowOff>
    </xdr:from>
    <xdr:to>
      <xdr:col>82</xdr:col>
      <xdr:colOff>196850</xdr:colOff>
      <xdr:row>81</xdr:row>
      <xdr:rowOff>39370</xdr:rowOff>
    </xdr:to>
    <xdr:sp macro="" textlink="">
      <xdr:nvSpPr>
        <xdr:cNvPr id="424" name="直線コネクタ 423"/>
        <xdr:cNvSpPr/>
      </xdr:nvSpPr>
      <xdr:spPr>
        <a:xfrm>
          <a:off x="16421100" y="13925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70</xdr:row>
      <xdr:rowOff>161925</xdr:rowOff>
    </xdr:from>
    <xdr:to>
      <xdr:col>86</xdr:col>
      <xdr:colOff>152400</xdr:colOff>
      <xdr:row>72</xdr:row>
      <xdr:rowOff>76200</xdr:rowOff>
    </xdr:to>
    <xdr:sp macro="" textlink="">
      <xdr:nvSpPr>
        <xdr:cNvPr id="425" name="公債費以外最大値テキスト"/>
        <xdr:cNvSpPr txBox="1"/>
      </xdr:nvSpPr>
      <xdr:spPr>
        <a:xfrm>
          <a:off x="16592550" y="121634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57.6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19050</xdr:colOff>
      <xdr:row>72</xdr:row>
      <xdr:rowOff>73660</xdr:rowOff>
    </xdr:from>
    <xdr:to>
      <xdr:col>82</xdr:col>
      <xdr:colOff>196850</xdr:colOff>
      <xdr:row>72</xdr:row>
      <xdr:rowOff>73660</xdr:rowOff>
    </xdr:to>
    <xdr:sp macro="" textlink="">
      <xdr:nvSpPr>
        <xdr:cNvPr id="426" name="直線コネクタ 425"/>
        <xdr:cNvSpPr/>
      </xdr:nvSpPr>
      <xdr:spPr>
        <a:xfrm>
          <a:off x="16421100" y="12420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69850</xdr:colOff>
      <xdr:row>81</xdr:row>
      <xdr:rowOff>39370</xdr:rowOff>
    </xdr:from>
    <xdr:to>
      <xdr:col>82</xdr:col>
      <xdr:colOff>107950</xdr:colOff>
      <xdr:row>81</xdr:row>
      <xdr:rowOff>107950</xdr:rowOff>
    </xdr:to>
    <xdr:sp macro="" textlink="">
      <xdr:nvSpPr>
        <xdr:cNvPr id="427" name="直線コネクタ 426"/>
        <xdr:cNvSpPr/>
      </xdr:nvSpPr>
      <xdr:spPr>
        <a:xfrm flipV="1">
          <a:off x="15668625" y="139255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82</xdr:col>
      <xdr:colOff>190500</xdr:colOff>
      <xdr:row>74</xdr:row>
      <xdr:rowOff>161925</xdr:rowOff>
    </xdr:from>
    <xdr:to>
      <xdr:col>86</xdr:col>
      <xdr:colOff>152400</xdr:colOff>
      <xdr:row>76</xdr:row>
      <xdr:rowOff>76200</xdr:rowOff>
    </xdr:to>
    <xdr:sp macro="" textlink="">
      <xdr:nvSpPr>
        <xdr:cNvPr id="428" name="公債費以外平均値テキスト"/>
        <xdr:cNvSpPr txBox="1"/>
      </xdr:nvSpPr>
      <xdr:spPr>
        <a:xfrm>
          <a:off x="16592550" y="1284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75</xdr:row>
      <xdr:rowOff>144780</xdr:rowOff>
    </xdr:from>
    <xdr:to>
      <xdr:col>82</xdr:col>
      <xdr:colOff>158750</xdr:colOff>
      <xdr:row>76</xdr:row>
      <xdr:rowOff>74930</xdr:rowOff>
    </xdr:to>
    <xdr:sp macro="" textlink="" fLocksText="0">
      <xdr:nvSpPr>
        <xdr:cNvPr id="429" name="フローチャート: 判断 428"/>
        <xdr:cNvSpPr/>
      </xdr:nvSpPr>
      <xdr:spPr>
        <a:xfrm>
          <a:off x="16459200" y="13001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180975</xdr:colOff>
      <xdr:row>80</xdr:row>
      <xdr:rowOff>46989</xdr:rowOff>
    </xdr:from>
    <xdr:to>
      <xdr:col>78</xdr:col>
      <xdr:colOff>69850</xdr:colOff>
      <xdr:row>81</xdr:row>
      <xdr:rowOff>107950</xdr:rowOff>
    </xdr:to>
    <xdr:sp macro="" textlink="">
      <xdr:nvSpPr>
        <xdr:cNvPr id="430" name="直線コネクタ 429"/>
        <xdr:cNvSpPr/>
      </xdr:nvSpPr>
      <xdr:spPr>
        <a:xfrm>
          <a:off x="14782800" y="13763625"/>
          <a:ext cx="885825"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78</xdr:col>
      <xdr:colOff>19050</xdr:colOff>
      <xdr:row>75</xdr:row>
      <xdr:rowOff>121920</xdr:rowOff>
    </xdr:from>
    <xdr:to>
      <xdr:col>78</xdr:col>
      <xdr:colOff>120650</xdr:colOff>
      <xdr:row>76</xdr:row>
      <xdr:rowOff>52070</xdr:rowOff>
    </xdr:to>
    <xdr:sp macro="" textlink="" fLocksText="0">
      <xdr:nvSpPr>
        <xdr:cNvPr id="431" name="フローチャート: 判断 430"/>
        <xdr:cNvSpPr/>
      </xdr:nvSpPr>
      <xdr:spPr>
        <a:xfrm>
          <a:off x="15621000" y="12982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74</xdr:row>
      <xdr:rowOff>66675</xdr:rowOff>
    </xdr:from>
    <xdr:to>
      <xdr:col>80</xdr:col>
      <xdr:colOff>19050</xdr:colOff>
      <xdr:row>75</xdr:row>
      <xdr:rowOff>152400</xdr:rowOff>
    </xdr:to>
    <xdr:sp macro="" textlink="">
      <xdr:nvSpPr>
        <xdr:cNvPr id="432" name="テキスト ボックス 431"/>
        <xdr:cNvSpPr txBox="1"/>
      </xdr:nvSpPr>
      <xdr:spPr>
        <a:xfrm>
          <a:off x="15287625" y="1275397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92075</xdr:colOff>
      <xdr:row>79</xdr:row>
      <xdr:rowOff>153670</xdr:rowOff>
    </xdr:from>
    <xdr:to>
      <xdr:col>73</xdr:col>
      <xdr:colOff>180975</xdr:colOff>
      <xdr:row>80</xdr:row>
      <xdr:rowOff>46989</xdr:rowOff>
    </xdr:to>
    <xdr:sp macro="" textlink="">
      <xdr:nvSpPr>
        <xdr:cNvPr id="433" name="直線コネクタ 432"/>
        <xdr:cNvSpPr/>
      </xdr:nvSpPr>
      <xdr:spPr>
        <a:xfrm>
          <a:off x="13896975" y="13696950"/>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73</xdr:col>
      <xdr:colOff>130175</xdr:colOff>
      <xdr:row>75</xdr:row>
      <xdr:rowOff>45720</xdr:rowOff>
    </xdr:from>
    <xdr:to>
      <xdr:col>74</xdr:col>
      <xdr:colOff>31750</xdr:colOff>
      <xdr:row>75</xdr:row>
      <xdr:rowOff>147320</xdr:rowOff>
    </xdr:to>
    <xdr:sp macro="" textlink="" fLocksText="0">
      <xdr:nvSpPr>
        <xdr:cNvPr id="434" name="フローチャート: 判断 433"/>
        <xdr:cNvSpPr/>
      </xdr:nvSpPr>
      <xdr:spPr>
        <a:xfrm>
          <a:off x="14735175" y="129063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73</xdr:row>
      <xdr:rowOff>161925</xdr:rowOff>
    </xdr:from>
    <xdr:to>
      <xdr:col>75</xdr:col>
      <xdr:colOff>161925</xdr:colOff>
      <xdr:row>75</xdr:row>
      <xdr:rowOff>76200</xdr:rowOff>
    </xdr:to>
    <xdr:sp macro="" textlink="">
      <xdr:nvSpPr>
        <xdr:cNvPr id="435" name="テキスト ボックス 434"/>
        <xdr:cNvSpPr txBox="1"/>
      </xdr:nvSpPr>
      <xdr:spPr>
        <a:xfrm>
          <a:off x="14401800" y="12677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3175</xdr:colOff>
      <xdr:row>79</xdr:row>
      <xdr:rowOff>39370</xdr:rowOff>
    </xdr:from>
    <xdr:to>
      <xdr:col>69</xdr:col>
      <xdr:colOff>92075</xdr:colOff>
      <xdr:row>79</xdr:row>
      <xdr:rowOff>153670</xdr:rowOff>
    </xdr:to>
    <xdr:sp macro="" textlink="">
      <xdr:nvSpPr>
        <xdr:cNvPr id="436" name="直線コネクタ 435"/>
        <xdr:cNvSpPr/>
      </xdr:nvSpPr>
      <xdr:spPr>
        <a:xfrm>
          <a:off x="13001625" y="13582650"/>
          <a:ext cx="8953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69</xdr:col>
      <xdr:colOff>41275</xdr:colOff>
      <xdr:row>75</xdr:row>
      <xdr:rowOff>38100</xdr:rowOff>
    </xdr:from>
    <xdr:to>
      <xdr:col>69</xdr:col>
      <xdr:colOff>142875</xdr:colOff>
      <xdr:row>75</xdr:row>
      <xdr:rowOff>139700</xdr:rowOff>
    </xdr:to>
    <xdr:sp macro="" textlink="" fLocksText="0">
      <xdr:nvSpPr>
        <xdr:cNvPr id="437" name="フローチャート: 判断 436"/>
        <xdr:cNvSpPr/>
      </xdr:nvSpPr>
      <xdr:spPr>
        <a:xfrm>
          <a:off x="13839825" y="128968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73</xdr:row>
      <xdr:rowOff>152400</xdr:rowOff>
    </xdr:from>
    <xdr:to>
      <xdr:col>71</xdr:col>
      <xdr:colOff>66675</xdr:colOff>
      <xdr:row>75</xdr:row>
      <xdr:rowOff>66675</xdr:rowOff>
    </xdr:to>
    <xdr:sp macro="" textlink="">
      <xdr:nvSpPr>
        <xdr:cNvPr id="438" name="テキスト ボックス 437"/>
        <xdr:cNvSpPr txBox="1"/>
      </xdr:nvSpPr>
      <xdr:spPr>
        <a:xfrm>
          <a:off x="13506450" y="12668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74</xdr:row>
      <xdr:rowOff>160020</xdr:rowOff>
    </xdr:from>
    <xdr:to>
      <xdr:col>65</xdr:col>
      <xdr:colOff>53975</xdr:colOff>
      <xdr:row>75</xdr:row>
      <xdr:rowOff>90170</xdr:rowOff>
    </xdr:to>
    <xdr:sp macro="" textlink="" fLocksText="0">
      <xdr:nvSpPr>
        <xdr:cNvPr id="439" name="フローチャート: 判断 438"/>
        <xdr:cNvSpPr/>
      </xdr:nvSpPr>
      <xdr:spPr>
        <a:xfrm>
          <a:off x="12954000" y="12849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73</xdr:row>
      <xdr:rowOff>104775</xdr:rowOff>
    </xdr:from>
    <xdr:to>
      <xdr:col>66</xdr:col>
      <xdr:colOff>180975</xdr:colOff>
      <xdr:row>75</xdr:row>
      <xdr:rowOff>19050</xdr:rowOff>
    </xdr:to>
    <xdr:sp macro="" textlink="">
      <xdr:nvSpPr>
        <xdr:cNvPr id="440" name="テキスト ボックス 439"/>
        <xdr:cNvSpPr txBox="1"/>
      </xdr:nvSpPr>
      <xdr:spPr>
        <a:xfrm>
          <a:off x="12620625" y="126206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81</xdr:col>
      <xdr:colOff>85725</xdr:colOff>
      <xdr:row>84</xdr:row>
      <xdr:rowOff>9525</xdr:rowOff>
    </xdr:from>
    <xdr:to>
      <xdr:col>85</xdr:col>
      <xdr:colOff>47625</xdr:colOff>
      <xdr:row>85</xdr:row>
      <xdr:rowOff>95250</xdr:rowOff>
    </xdr:to>
    <xdr:sp macro="" textlink="">
      <xdr:nvSpPr>
        <xdr:cNvPr id="441" name="テキスト ボックス 440"/>
        <xdr:cNvSpPr txBox="1"/>
      </xdr:nvSpPr>
      <xdr:spPr>
        <a:xfrm>
          <a:off x="1628775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77</xdr:col>
      <xdr:colOff>47625</xdr:colOff>
      <xdr:row>84</xdr:row>
      <xdr:rowOff>9525</xdr:rowOff>
    </xdr:from>
    <xdr:to>
      <xdr:col>81</xdr:col>
      <xdr:colOff>9525</xdr:colOff>
      <xdr:row>85</xdr:row>
      <xdr:rowOff>95250</xdr:rowOff>
    </xdr:to>
    <xdr:sp macro="" textlink="">
      <xdr:nvSpPr>
        <xdr:cNvPr id="442" name="テキスト ボックス 441"/>
        <xdr:cNvSpPr txBox="1"/>
      </xdr:nvSpPr>
      <xdr:spPr>
        <a:xfrm>
          <a:off x="1544955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72</xdr:col>
      <xdr:colOff>161925</xdr:colOff>
      <xdr:row>84</xdr:row>
      <xdr:rowOff>9525</xdr:rowOff>
    </xdr:from>
    <xdr:to>
      <xdr:col>76</xdr:col>
      <xdr:colOff>123825</xdr:colOff>
      <xdr:row>85</xdr:row>
      <xdr:rowOff>95250</xdr:rowOff>
    </xdr:to>
    <xdr:sp macro="" textlink="">
      <xdr:nvSpPr>
        <xdr:cNvPr id="443" name="テキスト ボックス 442"/>
        <xdr:cNvSpPr txBox="1"/>
      </xdr:nvSpPr>
      <xdr:spPr>
        <a:xfrm>
          <a:off x="14563725"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68</xdr:col>
      <xdr:colOff>76200</xdr:colOff>
      <xdr:row>84</xdr:row>
      <xdr:rowOff>9525</xdr:rowOff>
    </xdr:from>
    <xdr:to>
      <xdr:col>72</xdr:col>
      <xdr:colOff>38100</xdr:colOff>
      <xdr:row>85</xdr:row>
      <xdr:rowOff>95250</xdr:rowOff>
    </xdr:to>
    <xdr:sp macro="" textlink="">
      <xdr:nvSpPr>
        <xdr:cNvPr id="444" name="テキスト ボックス 443"/>
        <xdr:cNvSpPr txBox="1"/>
      </xdr:nvSpPr>
      <xdr:spPr>
        <a:xfrm>
          <a:off x="1367790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63</xdr:col>
      <xdr:colOff>180975</xdr:colOff>
      <xdr:row>84</xdr:row>
      <xdr:rowOff>9525</xdr:rowOff>
    </xdr:from>
    <xdr:to>
      <xdr:col>67</xdr:col>
      <xdr:colOff>142875</xdr:colOff>
      <xdr:row>85</xdr:row>
      <xdr:rowOff>95250</xdr:rowOff>
    </xdr:to>
    <xdr:sp macro="" textlink="">
      <xdr:nvSpPr>
        <xdr:cNvPr id="445" name="テキスト ボックス 444"/>
        <xdr:cNvSpPr txBox="1"/>
      </xdr:nvSpPr>
      <xdr:spPr>
        <a:xfrm>
          <a:off x="12782550" y="14411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82</xdr:col>
      <xdr:colOff>57150</xdr:colOff>
      <xdr:row>80</xdr:row>
      <xdr:rowOff>160020</xdr:rowOff>
    </xdr:from>
    <xdr:to>
      <xdr:col>82</xdr:col>
      <xdr:colOff>158750</xdr:colOff>
      <xdr:row>81</xdr:row>
      <xdr:rowOff>90170</xdr:rowOff>
    </xdr:to>
    <xdr:sp macro="" textlink="" fLocksText="0">
      <xdr:nvSpPr>
        <xdr:cNvPr id="446" name="楕円 445"/>
        <xdr:cNvSpPr/>
      </xdr:nvSpPr>
      <xdr:spPr>
        <a:xfrm>
          <a:off x="16459200" y="1387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82</xdr:col>
      <xdr:colOff>190500</xdr:colOff>
      <xdr:row>80</xdr:row>
      <xdr:rowOff>66675</xdr:rowOff>
    </xdr:from>
    <xdr:to>
      <xdr:col>86</xdr:col>
      <xdr:colOff>152400</xdr:colOff>
      <xdr:row>81</xdr:row>
      <xdr:rowOff>152400</xdr:rowOff>
    </xdr:to>
    <xdr:sp macro="" textlink="">
      <xdr:nvSpPr>
        <xdr:cNvPr id="447" name="公債費以外該当値テキスト"/>
        <xdr:cNvSpPr txBox="1"/>
      </xdr:nvSpPr>
      <xdr:spPr>
        <a:xfrm>
          <a:off x="16592550" y="13782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97.2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78</xdr:col>
      <xdr:colOff>19050</xdr:colOff>
      <xdr:row>81</xdr:row>
      <xdr:rowOff>57150</xdr:rowOff>
    </xdr:from>
    <xdr:to>
      <xdr:col>78</xdr:col>
      <xdr:colOff>120650</xdr:colOff>
      <xdr:row>81</xdr:row>
      <xdr:rowOff>158750</xdr:rowOff>
    </xdr:to>
    <xdr:sp macro="" textlink="" fLocksText="0">
      <xdr:nvSpPr>
        <xdr:cNvPr id="448" name="楕円 447"/>
        <xdr:cNvSpPr/>
      </xdr:nvSpPr>
      <xdr:spPr>
        <a:xfrm>
          <a:off x="15621000" y="13944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76</xdr:col>
      <xdr:colOff>85725</xdr:colOff>
      <xdr:row>81</xdr:row>
      <xdr:rowOff>142875</xdr:rowOff>
    </xdr:from>
    <xdr:to>
      <xdr:col>80</xdr:col>
      <xdr:colOff>19050</xdr:colOff>
      <xdr:row>83</xdr:row>
      <xdr:rowOff>57150</xdr:rowOff>
    </xdr:to>
    <xdr:sp macro="" textlink="">
      <xdr:nvSpPr>
        <xdr:cNvPr id="449" name="テキスト ボックス 448"/>
        <xdr:cNvSpPr txBox="1"/>
      </xdr:nvSpPr>
      <xdr:spPr>
        <a:xfrm>
          <a:off x="15287625" y="140303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73</xdr:col>
      <xdr:colOff>130175</xdr:colOff>
      <xdr:row>79</xdr:row>
      <xdr:rowOff>167639</xdr:rowOff>
    </xdr:from>
    <xdr:to>
      <xdr:col>74</xdr:col>
      <xdr:colOff>31750</xdr:colOff>
      <xdr:row>80</xdr:row>
      <xdr:rowOff>97789</xdr:rowOff>
    </xdr:to>
    <xdr:sp macro="" textlink="" fLocksText="0">
      <xdr:nvSpPr>
        <xdr:cNvPr id="450" name="楕円 449"/>
        <xdr:cNvSpPr/>
      </xdr:nvSpPr>
      <xdr:spPr>
        <a:xfrm>
          <a:off x="14735175" y="13716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72</xdr:col>
      <xdr:colOff>0</xdr:colOff>
      <xdr:row>80</xdr:row>
      <xdr:rowOff>85725</xdr:rowOff>
    </xdr:from>
    <xdr:to>
      <xdr:col>75</xdr:col>
      <xdr:colOff>161925</xdr:colOff>
      <xdr:row>82</xdr:row>
      <xdr:rowOff>0</xdr:rowOff>
    </xdr:to>
    <xdr:sp macro="" textlink="">
      <xdr:nvSpPr>
        <xdr:cNvPr id="451" name="テキスト ボックス 450"/>
        <xdr:cNvSpPr txBox="1"/>
      </xdr:nvSpPr>
      <xdr:spPr>
        <a:xfrm>
          <a:off x="14401800" y="13801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69</xdr:col>
      <xdr:colOff>41275</xdr:colOff>
      <xdr:row>79</xdr:row>
      <xdr:rowOff>102870</xdr:rowOff>
    </xdr:from>
    <xdr:to>
      <xdr:col>69</xdr:col>
      <xdr:colOff>142875</xdr:colOff>
      <xdr:row>80</xdr:row>
      <xdr:rowOff>33020</xdr:rowOff>
    </xdr:to>
    <xdr:sp macro="" textlink="" fLocksText="0">
      <xdr:nvSpPr>
        <xdr:cNvPr id="452" name="楕円 451"/>
        <xdr:cNvSpPr/>
      </xdr:nvSpPr>
      <xdr:spPr>
        <a:xfrm>
          <a:off x="13839825" y="13649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67</xdr:col>
      <xdr:colOff>104775</xdr:colOff>
      <xdr:row>80</xdr:row>
      <xdr:rowOff>19050</xdr:rowOff>
    </xdr:from>
    <xdr:to>
      <xdr:col>71</xdr:col>
      <xdr:colOff>66675</xdr:colOff>
      <xdr:row>81</xdr:row>
      <xdr:rowOff>104775</xdr:rowOff>
    </xdr:to>
    <xdr:sp macro="" textlink="">
      <xdr:nvSpPr>
        <xdr:cNvPr id="453" name="テキスト ボックス 452"/>
        <xdr:cNvSpPr txBox="1"/>
      </xdr:nvSpPr>
      <xdr:spPr>
        <a:xfrm>
          <a:off x="13506450" y="13735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64</xdr:col>
      <xdr:colOff>152400</xdr:colOff>
      <xdr:row>78</xdr:row>
      <xdr:rowOff>160020</xdr:rowOff>
    </xdr:from>
    <xdr:to>
      <xdr:col>65</xdr:col>
      <xdr:colOff>53975</xdr:colOff>
      <xdr:row>79</xdr:row>
      <xdr:rowOff>90170</xdr:rowOff>
    </xdr:to>
    <xdr:sp macro="" textlink="" fLocksText="0">
      <xdr:nvSpPr>
        <xdr:cNvPr id="454" name="楕円 453"/>
        <xdr:cNvSpPr/>
      </xdr:nvSpPr>
      <xdr:spPr>
        <a:xfrm>
          <a:off x="12954000" y="13535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63</xdr:col>
      <xdr:colOff>19050</xdr:colOff>
      <xdr:row>79</xdr:row>
      <xdr:rowOff>76200</xdr:rowOff>
    </xdr:from>
    <xdr:to>
      <xdr:col>66</xdr:col>
      <xdr:colOff>180975</xdr:colOff>
      <xdr:row>80</xdr:row>
      <xdr:rowOff>161925</xdr:rowOff>
    </xdr:to>
    <xdr:sp macro="" textlink="">
      <xdr:nvSpPr>
        <xdr:cNvPr id="455" name="テキスト ボックス 454"/>
        <xdr:cNvSpPr txBox="1"/>
      </xdr:nvSpPr>
      <xdr:spPr>
        <a:xfrm>
          <a:off x="12620625" y="136207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fLocksText="0">
      <xdr:nvSpPr>
        <xdr:cNvPr id="3" name="表題ボックス"/>
        <xdr:cNvSpPr/>
      </xdr:nvSpPr>
      <xdr:spPr>
        <a:xfrm>
          <a:off x="0" y="85725"/>
          <a:ext cx="12315825" cy="4476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ctr" upright="1"/>
        <a:lstStyle/>
        <a:p>
          <a:pPr algn="l"/>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4</a:t>
          </a:r>
          <a:r>
            <a:rPr lang="ja-JP" altLang="en-US" sz="2500" b="1">
              <a:latin typeface="ＭＳ Ｐゴシック" panose="020B0600070205080204" pitchFamily="50" charset="-128"/>
              <a:ea typeface="ＭＳ Ｐゴシック" panose="020B0600070205080204" pitchFamily="50" charset="-128"/>
            </a:rPr>
            <a:t>）</a:t>
          </a:r>
          <a:r>
            <a:rPr lang="en-US" altLang="ja-JP" sz="2500" b="1">
              <a:latin typeface="ＭＳ Ｐゴシック" panose="020B0600070205080204" pitchFamily="50" charset="-128"/>
              <a:ea typeface="ＭＳ Ｐゴシック" panose="020B0600070205080204" pitchFamily="50" charset="-128"/>
            </a:rPr>
            <a:t>-2 </a:t>
          </a:r>
          <a:r>
            <a:rPr lang="ja-JP" altLang="en-US" sz="2500" b="1">
              <a:latin typeface="ＭＳ Ｐゴシック" panose="020B0600070205080204" pitchFamily="50" charset="-128"/>
              <a:ea typeface="ＭＳ Ｐゴシック" panose="020B0600070205080204" pitchFamily="50" charset="-128"/>
            </a:rPr>
            <a:t>市町村経常経費分析表</a:t>
          </a:r>
          <a:r>
            <a:rPr lang="en-US" altLang="ja-JP" sz="2500" b="1">
              <a:latin typeface="ＭＳ Ｐゴシック" panose="020B0600070205080204" pitchFamily="50" charset="-128"/>
              <a:ea typeface="ＭＳ Ｐゴシック" panose="020B0600070205080204" pitchFamily="50" charset="-128"/>
            </a:rPr>
            <a:t>(</a:t>
          </a:r>
          <a:r>
            <a:rPr lang="ja-JP" altLang="en-US" sz="2500" b="1">
              <a:latin typeface="ＭＳ Ｐゴシック" panose="020B0600070205080204" pitchFamily="50" charset="-128"/>
              <a:ea typeface="ＭＳ Ｐゴシック" panose="020B0600070205080204" pitchFamily="50" charset="-128"/>
            </a:rPr>
            <a:t>普通会計決算</a:t>
          </a:r>
          <a:r>
            <a:rPr lang="en-US" altLang="ja-JP" sz="2500" b="1">
              <a:latin typeface="ＭＳ Ｐゴシック" panose="020B0600070205080204" pitchFamily="50" charset="-128"/>
              <a:ea typeface="ＭＳ Ｐゴシック" panose="020B0600070205080204" pitchFamily="50" charset="-128"/>
            </a:rPr>
            <a:t>)</a:t>
          </a:r>
          <a:endParaRPr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fLocksText="0">
      <xdr:nvSpPr>
        <xdr:cNvPr id="4" name="団体名称ボックス1"/>
        <xdr:cNvSpPr/>
      </xdr:nvSpPr>
      <xdr:spPr>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fLocksText="0">
      <xdr:nvSpPr>
        <xdr:cNvPr id="5" name="団体名称ボックス2"/>
        <xdr:cNvSpPr/>
      </xdr:nvSpPr>
      <xdr:spPr>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fLocksText="0">
      <xdr:nvSpPr>
        <xdr:cNvPr id="6" name="団体名称ボックス3"/>
        <xdr:cNvSpPr/>
      </xdr:nvSpPr>
      <xdr:spPr>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39</xdr:col>
      <xdr:colOff>1066800</xdr:colOff>
      <xdr:row>0</xdr:row>
      <xdr:rowOff>0</xdr:rowOff>
    </xdr:from>
    <xdr:to>
      <xdr:col>41</xdr:col>
      <xdr:colOff>501650</xdr:colOff>
      <xdr:row>2</xdr:row>
      <xdr:rowOff>38100</xdr:rowOff>
    </xdr:to>
    <xdr:sp macro="" textlink="" fLocksText="0">
      <xdr:nvSpPr>
        <xdr:cNvPr id="7" name="正方形/長方形 6"/>
        <xdr:cNvSpPr/>
      </xdr:nvSpPr>
      <xdr:spPr>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fLocksText="0">
      <xdr:nvSpPr>
        <xdr:cNvPr id="8" name="正方形/長方形 7"/>
        <xdr:cNvSpPr/>
      </xdr:nvSpPr>
      <xdr:spPr>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fLocksText="0">
      <xdr:nvSpPr>
        <xdr:cNvPr id="9" name="正方形/長方形 8"/>
        <xdr:cNvSpPr/>
      </xdr:nvSpPr>
      <xdr:spPr>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250" b="1">
              <a:solidFill>
                <a:srgbClr val="FFFFFF"/>
              </a:solidFill>
              <a:latin typeface="ＭＳ ゴシック" panose="020B0609070205080204" pitchFamily="49" charset="-128"/>
              <a:ea typeface="ＭＳ ゴシック" panose="020B0609070205080204" pitchFamily="49" charset="-128"/>
            </a:rPr>
            <a:t>平成</a:t>
          </a:r>
          <a:r>
            <a:rPr lang="en-US" altLang="ja-JP" sz="1250" b="1">
              <a:solidFill>
                <a:srgbClr val="FFFFFF"/>
              </a:solidFill>
              <a:latin typeface="ＭＳ ゴシック" panose="020B0609070205080204" pitchFamily="49" charset="-128"/>
              <a:ea typeface="ＭＳ ゴシック" panose="020B0609070205080204" pitchFamily="49" charset="-128"/>
            </a:rPr>
            <a:t>29</a:t>
          </a:r>
          <a:r>
            <a:rPr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fLocksText="0">
      <xdr:nvSpPr>
        <xdr:cNvPr id="10" name="角丸四角形 9"/>
        <xdr:cNvSpPr/>
      </xdr:nvSpPr>
      <xdr:spPr>
        <a:xfrm>
          <a:off x="2162175" y="1200150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fLocksText="0">
      <xdr:nvSpPr>
        <xdr:cNvPr id="11" name="正方形/長方形 10"/>
        <xdr:cNvSpPr/>
      </xdr:nvSpPr>
      <xdr:spPr>
        <a:xfrm>
          <a:off x="2733675" y="12039600"/>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sp macro="" textlink="">
      <xdr:nvSpPr>
        <xdr:cNvPr id="12" name="直線コネクタ 11"/>
        <xdr:cNvSpPr/>
      </xdr:nvSpPr>
      <xdr:spPr>
        <a:xfrm>
          <a:off x="2409825" y="12125325"/>
          <a:ext cx="295275" cy="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13</xdr:col>
      <xdr:colOff>38100</xdr:colOff>
      <xdr:row>63</xdr:row>
      <xdr:rowOff>104775</xdr:rowOff>
    </xdr:from>
    <xdr:to>
      <xdr:col>13</xdr:col>
      <xdr:colOff>139700</xdr:colOff>
      <xdr:row>64</xdr:row>
      <xdr:rowOff>34925</xdr:rowOff>
    </xdr:to>
    <xdr:sp macro="" textlink="" fLocksText="0">
      <xdr:nvSpPr>
        <xdr:cNvPr id="13" name="楕円 12"/>
        <xdr:cNvSpPr/>
      </xdr:nvSpPr>
      <xdr:spPr>
        <a:xfrm>
          <a:off x="2514600" y="120777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fLocksText="0">
      <xdr:nvSpPr>
        <xdr:cNvPr id="14" name="フローチャート: 判断 13"/>
        <xdr:cNvSpPr/>
      </xdr:nvSpPr>
      <xdr:spPr>
        <a:xfrm>
          <a:off x="4486275" y="120777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fLocksText="0">
      <xdr:nvSpPr>
        <xdr:cNvPr id="15" name="正方形/長方形 14"/>
        <xdr:cNvSpPr/>
      </xdr:nvSpPr>
      <xdr:spPr>
        <a:xfrm>
          <a:off x="4714875" y="12039600"/>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fLocksText="0">
      <xdr:nvSpPr>
        <xdr:cNvPr id="16" name="正方形/長方形 15"/>
        <xdr:cNvSpPr/>
      </xdr:nvSpPr>
      <xdr:spPr>
        <a:xfrm>
          <a:off x="2162175" y="10763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fLocksText="0">
      <xdr:nvSpPr>
        <xdr:cNvPr id="17" name="角丸四角形 16"/>
        <xdr:cNvSpPr/>
      </xdr:nvSpPr>
      <xdr:spPr>
        <a:xfrm>
          <a:off x="123825" y="10763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fLocksText="0">
      <xdr:nvSpPr>
        <xdr:cNvPr id="18" name="正方形/長方形 17"/>
        <xdr:cNvSpPr/>
      </xdr:nvSpPr>
      <xdr:spPr>
        <a:xfrm>
          <a:off x="457200" y="1190625"/>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fLocksText="0">
      <xdr:nvSpPr>
        <xdr:cNvPr id="19" name="正方形/長方形 18"/>
        <xdr:cNvSpPr/>
      </xdr:nvSpPr>
      <xdr:spPr>
        <a:xfrm>
          <a:off x="457200" y="1457325"/>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fLocksText="0">
      <xdr:nvSpPr>
        <xdr:cNvPr id="20" name="正方形/長方形 19"/>
        <xdr:cNvSpPr/>
      </xdr:nvSpPr>
      <xdr:spPr>
        <a:xfrm>
          <a:off x="457200" y="1762125"/>
          <a:ext cx="1266825" cy="638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sp macro="" textlink="">
      <xdr:nvSpPr>
        <xdr:cNvPr id="21" name="直線コネクタ 20"/>
        <xdr:cNvSpPr/>
      </xdr:nvSpPr>
      <xdr:spPr>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xdr:col>
      <xdr:colOff>92075</xdr:colOff>
      <xdr:row>9</xdr:row>
      <xdr:rowOff>123825</xdr:rowOff>
    </xdr:from>
    <xdr:to>
      <xdr:col>1</xdr:col>
      <xdr:colOff>92075</xdr:colOff>
      <xdr:row>10</xdr:row>
      <xdr:rowOff>92075</xdr:rowOff>
    </xdr:to>
    <xdr:sp macro="" textlink="">
      <xdr:nvSpPr>
        <xdr:cNvPr id="22" name="直線コネクタ 21"/>
        <xdr:cNvSpPr/>
      </xdr:nvSpPr>
      <xdr:spPr>
        <a:xfrm>
          <a:off x="285750" y="17145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xdr:from>
      <xdr:col>1</xdr:col>
      <xdr:colOff>6350</xdr:colOff>
      <xdr:row>9</xdr:row>
      <xdr:rowOff>123825</xdr:rowOff>
    </xdr:from>
    <xdr:to>
      <xdr:col>1</xdr:col>
      <xdr:colOff>177800</xdr:colOff>
      <xdr:row>9</xdr:row>
      <xdr:rowOff>123825</xdr:rowOff>
    </xdr:to>
    <xdr:sp macro="" textlink="">
      <xdr:nvSpPr>
        <xdr:cNvPr id="23" name="直線コネクタ 22"/>
        <xdr:cNvSpPr/>
      </xdr:nvSpPr>
      <xdr:spPr>
        <a:xfrm flipH="1">
          <a:off x="200025"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sp>
    <xdr:clientData/>
  </xdr:twoCellAnchor>
  <xdr:twoCellAnchor>
    <xdr:from>
      <xdr:col>1</xdr:col>
      <xdr:colOff>92075</xdr:colOff>
      <xdr:row>11</xdr:row>
      <xdr:rowOff>19050</xdr:rowOff>
    </xdr:from>
    <xdr:to>
      <xdr:col>1</xdr:col>
      <xdr:colOff>92075</xdr:colOff>
      <xdr:row>11</xdr:row>
      <xdr:rowOff>158750</xdr:rowOff>
    </xdr:to>
    <xdr:sp macro="" textlink="">
      <xdr:nvSpPr>
        <xdr:cNvPr id="24" name="直線コネクタ 23"/>
        <xdr:cNvSpPr/>
      </xdr:nvSpPr>
      <xdr:spPr>
        <a:xfrm flipV="1">
          <a:off x="285750" y="19526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xdr:from>
      <xdr:col>1</xdr:col>
      <xdr:colOff>6350</xdr:colOff>
      <xdr:row>11</xdr:row>
      <xdr:rowOff>161925</xdr:rowOff>
    </xdr:from>
    <xdr:to>
      <xdr:col>1</xdr:col>
      <xdr:colOff>177800</xdr:colOff>
      <xdr:row>11</xdr:row>
      <xdr:rowOff>161925</xdr:rowOff>
    </xdr:to>
    <xdr:sp macro="" textlink="">
      <xdr:nvSpPr>
        <xdr:cNvPr id="25" name="直線コネクタ 24"/>
        <xdr:cNvSpPr/>
      </xdr:nvSpPr>
      <xdr:spPr>
        <a:xfrm flipH="1">
          <a:off x="200025"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sp>
    <xdr:clientData/>
  </xdr:twoCellAnchor>
  <xdr:twoCellAnchor>
    <xdr:from>
      <xdr:col>1</xdr:col>
      <xdr:colOff>41275</xdr:colOff>
      <xdr:row>6</xdr:row>
      <xdr:rowOff>130175</xdr:rowOff>
    </xdr:from>
    <xdr:to>
      <xdr:col>1</xdr:col>
      <xdr:colOff>142875</xdr:colOff>
      <xdr:row>7</xdr:row>
      <xdr:rowOff>60325</xdr:rowOff>
    </xdr:to>
    <xdr:sp macro="" textlink="" fLocksText="0">
      <xdr:nvSpPr>
        <xdr:cNvPr id="26" name="楕円 25"/>
        <xdr:cNvSpPr/>
      </xdr:nvSpPr>
      <xdr:spPr>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fLocksText="0">
      <xdr:nvSpPr>
        <xdr:cNvPr id="27" name="フローチャート: 判断 26"/>
        <xdr:cNvSpPr/>
      </xdr:nvSpPr>
      <xdr:spPr>
        <a:xfrm>
          <a:off x="228600" y="14763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fLocksText="0">
      <xdr:nvSpPr>
        <xdr:cNvPr id="28" name="正方形/長方形 27"/>
        <xdr:cNvSpPr/>
      </xdr:nvSpPr>
      <xdr:spPr>
        <a:xfrm>
          <a:off x="2162175" y="1647825"/>
          <a:ext cx="423862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8</xdr:col>
      <xdr:colOff>152400</xdr:colOff>
      <xdr:row>7</xdr:row>
      <xdr:rowOff>19050</xdr:rowOff>
    </xdr:from>
    <xdr:to>
      <xdr:col>10</xdr:col>
      <xdr:colOff>180975</xdr:colOff>
      <xdr:row>8</xdr:row>
      <xdr:rowOff>123825</xdr:rowOff>
    </xdr:to>
    <xdr:sp macro="" textlink="">
      <xdr:nvSpPr>
        <xdr:cNvPr id="29" name="テキスト ボックス 28"/>
        <xdr:cNvSpPr txBox="1"/>
      </xdr:nvSpPr>
      <xdr:spPr>
        <a:xfrm>
          <a:off x="1676400" y="1266825"/>
          <a:ext cx="409575" cy="27622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円</a:t>
          </a:r>
          <a:r>
            <a:rPr lang="en-US" altLang="ja-JP" sz="1100">
              <a:latin typeface="ＭＳ Ｐゴシック" panose="020B0600070205080204" pitchFamily="50" charset="-128"/>
              <a:ea typeface="ＭＳ Ｐゴシック" panose="020B0600070205080204" pitchFamily="50" charset="-128"/>
            </a:rPr>
            <a:t>)</a:t>
          </a:r>
          <a:endParaRPr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22</xdr:row>
      <xdr:rowOff>117475</xdr:rowOff>
    </xdr:from>
    <xdr:to>
      <xdr:col>33</xdr:col>
      <xdr:colOff>114300</xdr:colOff>
      <xdr:row>22</xdr:row>
      <xdr:rowOff>117475</xdr:rowOff>
    </xdr:to>
    <xdr:sp macro="" textlink="">
      <xdr:nvSpPr>
        <xdr:cNvPr id="30" name="直線コネクタ 29"/>
        <xdr:cNvSpPr/>
      </xdr:nvSpPr>
      <xdr:spPr>
        <a:xfrm>
          <a:off x="2162175" y="3933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21</xdr:row>
      <xdr:rowOff>142875</xdr:rowOff>
    </xdr:from>
    <xdr:to>
      <xdr:col>11</xdr:col>
      <xdr:colOff>47625</xdr:colOff>
      <xdr:row>23</xdr:row>
      <xdr:rowOff>57150</xdr:rowOff>
    </xdr:to>
    <xdr:sp macro="" textlink="">
      <xdr:nvSpPr>
        <xdr:cNvPr id="31" name="テキスト ボックス 30"/>
        <xdr:cNvSpPr txBox="1"/>
      </xdr:nvSpPr>
      <xdr:spPr>
        <a:xfrm>
          <a:off x="1381125" y="3790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20</xdr:row>
      <xdr:rowOff>133803</xdr:rowOff>
    </xdr:from>
    <xdr:to>
      <xdr:col>33</xdr:col>
      <xdr:colOff>114300</xdr:colOff>
      <xdr:row>20</xdr:row>
      <xdr:rowOff>133803</xdr:rowOff>
    </xdr:to>
    <xdr:sp macro="" textlink="">
      <xdr:nvSpPr>
        <xdr:cNvPr id="32" name="直線コネクタ 31"/>
        <xdr:cNvSpPr/>
      </xdr:nvSpPr>
      <xdr:spPr>
        <a:xfrm>
          <a:off x="2162175" y="360997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19</xdr:row>
      <xdr:rowOff>161925</xdr:rowOff>
    </xdr:from>
    <xdr:to>
      <xdr:col>11</xdr:col>
      <xdr:colOff>47625</xdr:colOff>
      <xdr:row>21</xdr:row>
      <xdr:rowOff>76200</xdr:rowOff>
    </xdr:to>
    <xdr:sp macro="" textlink="">
      <xdr:nvSpPr>
        <xdr:cNvPr id="33" name="テキスト ボックス 32"/>
        <xdr:cNvSpPr txBox="1"/>
      </xdr:nvSpPr>
      <xdr:spPr>
        <a:xfrm>
          <a:off x="1381125" y="34671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18</xdr:row>
      <xdr:rowOff>150132</xdr:rowOff>
    </xdr:from>
    <xdr:to>
      <xdr:col>33</xdr:col>
      <xdr:colOff>114300</xdr:colOff>
      <xdr:row>18</xdr:row>
      <xdr:rowOff>150132</xdr:rowOff>
    </xdr:to>
    <xdr:sp macro="" textlink="">
      <xdr:nvSpPr>
        <xdr:cNvPr id="34" name="直線コネクタ 33"/>
        <xdr:cNvSpPr/>
      </xdr:nvSpPr>
      <xdr:spPr>
        <a:xfrm>
          <a:off x="2162175" y="32861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18</xdr:row>
      <xdr:rowOff>9525</xdr:rowOff>
    </xdr:from>
    <xdr:to>
      <xdr:col>11</xdr:col>
      <xdr:colOff>47625</xdr:colOff>
      <xdr:row>19</xdr:row>
      <xdr:rowOff>95250</xdr:rowOff>
    </xdr:to>
    <xdr:sp macro="" textlink="">
      <xdr:nvSpPr>
        <xdr:cNvPr id="35" name="テキスト ボックス 34"/>
        <xdr:cNvSpPr txBox="1"/>
      </xdr:nvSpPr>
      <xdr:spPr>
        <a:xfrm>
          <a:off x="1381125" y="3143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16</xdr:row>
      <xdr:rowOff>166461</xdr:rowOff>
    </xdr:from>
    <xdr:to>
      <xdr:col>33</xdr:col>
      <xdr:colOff>114300</xdr:colOff>
      <xdr:row>16</xdr:row>
      <xdr:rowOff>166461</xdr:rowOff>
    </xdr:to>
    <xdr:sp macro="" textlink="">
      <xdr:nvSpPr>
        <xdr:cNvPr id="36" name="直線コネクタ 35"/>
        <xdr:cNvSpPr/>
      </xdr:nvSpPr>
      <xdr:spPr>
        <a:xfrm>
          <a:off x="2162175" y="295275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16</xdr:row>
      <xdr:rowOff>28575</xdr:rowOff>
    </xdr:from>
    <xdr:to>
      <xdr:col>11</xdr:col>
      <xdr:colOff>47625</xdr:colOff>
      <xdr:row>17</xdr:row>
      <xdr:rowOff>114300</xdr:rowOff>
    </xdr:to>
    <xdr:sp macro="" textlink="">
      <xdr:nvSpPr>
        <xdr:cNvPr id="37" name="テキスト ボックス 36"/>
        <xdr:cNvSpPr txBox="1"/>
      </xdr:nvSpPr>
      <xdr:spPr>
        <a:xfrm>
          <a:off x="1381125" y="2819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15</xdr:row>
      <xdr:rowOff>11339</xdr:rowOff>
    </xdr:from>
    <xdr:to>
      <xdr:col>33</xdr:col>
      <xdr:colOff>114300</xdr:colOff>
      <xdr:row>15</xdr:row>
      <xdr:rowOff>11339</xdr:rowOff>
    </xdr:to>
    <xdr:sp macro="" textlink="">
      <xdr:nvSpPr>
        <xdr:cNvPr id="38" name="直線コネクタ 37"/>
        <xdr:cNvSpPr/>
      </xdr:nvSpPr>
      <xdr:spPr>
        <a:xfrm>
          <a:off x="2162175" y="262890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14</xdr:row>
      <xdr:rowOff>38100</xdr:rowOff>
    </xdr:from>
    <xdr:to>
      <xdr:col>11</xdr:col>
      <xdr:colOff>47625</xdr:colOff>
      <xdr:row>15</xdr:row>
      <xdr:rowOff>123825</xdr:rowOff>
    </xdr:to>
    <xdr:sp macro="" textlink="">
      <xdr:nvSpPr>
        <xdr:cNvPr id="39" name="テキスト ボックス 38"/>
        <xdr:cNvSpPr txBox="1"/>
      </xdr:nvSpPr>
      <xdr:spPr>
        <a:xfrm>
          <a:off x="1381125" y="24860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13</xdr:row>
      <xdr:rowOff>27668</xdr:rowOff>
    </xdr:from>
    <xdr:to>
      <xdr:col>33</xdr:col>
      <xdr:colOff>114300</xdr:colOff>
      <xdr:row>13</xdr:row>
      <xdr:rowOff>27668</xdr:rowOff>
    </xdr:to>
    <xdr:sp macro="" textlink="">
      <xdr:nvSpPr>
        <xdr:cNvPr id="40" name="直線コネクタ 39"/>
        <xdr:cNvSpPr/>
      </xdr:nvSpPr>
      <xdr:spPr>
        <a:xfrm>
          <a:off x="2162175" y="230505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12</xdr:row>
      <xdr:rowOff>57150</xdr:rowOff>
    </xdr:from>
    <xdr:to>
      <xdr:col>11</xdr:col>
      <xdr:colOff>47625</xdr:colOff>
      <xdr:row>13</xdr:row>
      <xdr:rowOff>142875</xdr:rowOff>
    </xdr:to>
    <xdr:sp macro="" textlink="">
      <xdr:nvSpPr>
        <xdr:cNvPr id="41" name="テキスト ボックス 40"/>
        <xdr:cNvSpPr txBox="1"/>
      </xdr:nvSpPr>
      <xdr:spPr>
        <a:xfrm>
          <a:off x="1381125" y="21621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11</xdr:row>
      <xdr:rowOff>43996</xdr:rowOff>
    </xdr:from>
    <xdr:to>
      <xdr:col>33</xdr:col>
      <xdr:colOff>114300</xdr:colOff>
      <xdr:row>11</xdr:row>
      <xdr:rowOff>43996</xdr:rowOff>
    </xdr:to>
    <xdr:sp macro="" textlink="">
      <xdr:nvSpPr>
        <xdr:cNvPr id="42" name="直線コネクタ 41"/>
        <xdr:cNvSpPr/>
      </xdr:nvSpPr>
      <xdr:spPr>
        <a:xfrm>
          <a:off x="2162175" y="1981200"/>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10</xdr:row>
      <xdr:rowOff>76200</xdr:rowOff>
    </xdr:from>
    <xdr:to>
      <xdr:col>11</xdr:col>
      <xdr:colOff>47625</xdr:colOff>
      <xdr:row>11</xdr:row>
      <xdr:rowOff>161925</xdr:rowOff>
    </xdr:to>
    <xdr:sp macro="" textlink="">
      <xdr:nvSpPr>
        <xdr:cNvPr id="43" name="テキスト ボックス 42"/>
        <xdr:cNvSpPr txBox="1"/>
      </xdr:nvSpPr>
      <xdr:spPr>
        <a:xfrm>
          <a:off x="1381125" y="1838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9</xdr:row>
      <xdr:rowOff>60325</xdr:rowOff>
    </xdr:from>
    <xdr:to>
      <xdr:col>33</xdr:col>
      <xdr:colOff>114300</xdr:colOff>
      <xdr:row>9</xdr:row>
      <xdr:rowOff>60325</xdr:rowOff>
    </xdr:to>
    <xdr:sp macro="" textlink="">
      <xdr:nvSpPr>
        <xdr:cNvPr id="44" name="直線コネクタ 43"/>
        <xdr:cNvSpPr/>
      </xdr:nvSpPr>
      <xdr:spPr>
        <a:xfrm>
          <a:off x="2162175" y="16478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8</xdr:row>
      <xdr:rowOff>85725</xdr:rowOff>
    </xdr:from>
    <xdr:to>
      <xdr:col>11</xdr:col>
      <xdr:colOff>47625</xdr:colOff>
      <xdr:row>10</xdr:row>
      <xdr:rowOff>0</xdr:rowOff>
    </xdr:to>
    <xdr:sp macro="" textlink="">
      <xdr:nvSpPr>
        <xdr:cNvPr id="45" name="テキスト ボックス 44"/>
        <xdr:cNvSpPr txBox="1"/>
      </xdr:nvSpPr>
      <xdr:spPr>
        <a:xfrm>
          <a:off x="1381125" y="1504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9</xdr:row>
      <xdr:rowOff>60325</xdr:rowOff>
    </xdr:from>
    <xdr:to>
      <xdr:col>33</xdr:col>
      <xdr:colOff>114300</xdr:colOff>
      <xdr:row>22</xdr:row>
      <xdr:rowOff>117475</xdr:rowOff>
    </xdr:to>
    <xdr:sp macro="" textlink="" fLocksText="0">
      <xdr:nvSpPr>
        <xdr:cNvPr id="46" name="人口1人当たり決算額の推移グラフ枠130"/>
        <xdr:cNvSpPr/>
      </xdr:nvSpPr>
      <xdr:spPr>
        <a:xfrm>
          <a:off x="2162175" y="1647825"/>
          <a:ext cx="423862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sp macro="" textlink="">
      <xdr:nvSpPr>
        <xdr:cNvPr id="47" name="直線コネクタ 46"/>
        <xdr:cNvSpPr/>
      </xdr:nvSpPr>
      <xdr:spPr>
        <a:xfrm flipV="1">
          <a:off x="5648325" y="2047875"/>
          <a:ext cx="0" cy="1581150"/>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editAs="oneCell">
    <xdr:from>
      <xdr:col>30</xdr:col>
      <xdr:colOff>19050</xdr:colOff>
      <xdr:row>20</xdr:row>
      <xdr:rowOff>123825</xdr:rowOff>
    </xdr:from>
    <xdr:to>
      <xdr:col>34</xdr:col>
      <xdr:colOff>19050</xdr:colOff>
      <xdr:row>22</xdr:row>
      <xdr:rowOff>38100</xdr:rowOff>
    </xdr:to>
    <xdr:sp macro="" textlink="">
      <xdr:nvSpPr>
        <xdr:cNvPr id="48" name="人口1人当たり決算額の推移最小値テキスト130"/>
        <xdr:cNvSpPr txBox="1"/>
      </xdr:nvSpPr>
      <xdr:spPr>
        <a:xfrm>
          <a:off x="5734050" y="3600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58,858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38100</xdr:colOff>
      <xdr:row>20</xdr:row>
      <xdr:rowOff>152451</xdr:rowOff>
    </xdr:from>
    <xdr:to>
      <xdr:col>30</xdr:col>
      <xdr:colOff>25400</xdr:colOff>
      <xdr:row>20</xdr:row>
      <xdr:rowOff>152451</xdr:rowOff>
    </xdr:to>
    <xdr:sp macro="" textlink="">
      <xdr:nvSpPr>
        <xdr:cNvPr id="49" name="直線コネクタ 48"/>
        <xdr:cNvSpPr/>
      </xdr:nvSpPr>
      <xdr:spPr>
        <a:xfrm>
          <a:off x="5562600" y="36290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sp>
    <xdr:clientData/>
  </xdr:twoCellAnchor>
  <xdr:twoCellAnchor editAs="oneCell">
    <xdr:from>
      <xdr:col>30</xdr:col>
      <xdr:colOff>19050</xdr:colOff>
      <xdr:row>10</xdr:row>
      <xdr:rowOff>28575</xdr:rowOff>
    </xdr:from>
    <xdr:to>
      <xdr:col>34</xdr:col>
      <xdr:colOff>19050</xdr:colOff>
      <xdr:row>11</xdr:row>
      <xdr:rowOff>114300</xdr:rowOff>
    </xdr:to>
    <xdr:sp macro="" textlink="">
      <xdr:nvSpPr>
        <xdr:cNvPr id="50" name="人口1人当たり決算額の推移最大値テキスト130"/>
        <xdr:cNvSpPr txBox="1"/>
      </xdr:nvSpPr>
      <xdr:spPr>
        <a:xfrm>
          <a:off x="5734050" y="17907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155,492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38100</xdr:colOff>
      <xdr:row>11</xdr:row>
      <xdr:rowOff>117606</xdr:rowOff>
    </xdr:from>
    <xdr:to>
      <xdr:col>30</xdr:col>
      <xdr:colOff>25400</xdr:colOff>
      <xdr:row>11</xdr:row>
      <xdr:rowOff>117606</xdr:rowOff>
    </xdr:to>
    <xdr:sp macro="" textlink="">
      <xdr:nvSpPr>
        <xdr:cNvPr id="51" name="直線コネクタ 50"/>
        <xdr:cNvSpPr/>
      </xdr:nvSpPr>
      <xdr:spPr>
        <a:xfrm>
          <a:off x="5562600" y="204787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sp>
    <xdr:clientData/>
  </xdr:twoCellAnchor>
  <xdr:twoCellAnchor>
    <xdr:from>
      <xdr:col>26</xdr:col>
      <xdr:colOff>50800</xdr:colOff>
      <xdr:row>17</xdr:row>
      <xdr:rowOff>30868</xdr:rowOff>
    </xdr:from>
    <xdr:to>
      <xdr:col>29</xdr:col>
      <xdr:colOff>127000</xdr:colOff>
      <xdr:row>17</xdr:row>
      <xdr:rowOff>97995</xdr:rowOff>
    </xdr:to>
    <xdr:sp macro="" textlink="">
      <xdr:nvSpPr>
        <xdr:cNvPr id="52" name="直線コネクタ 51"/>
        <xdr:cNvSpPr/>
      </xdr:nvSpPr>
      <xdr:spPr>
        <a:xfrm flipV="1">
          <a:off x="5000625" y="2990850"/>
          <a:ext cx="647700" cy="6667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editAs="oneCell">
    <xdr:from>
      <xdr:col>30</xdr:col>
      <xdr:colOff>19050</xdr:colOff>
      <xdr:row>15</xdr:row>
      <xdr:rowOff>152400</xdr:rowOff>
    </xdr:from>
    <xdr:to>
      <xdr:col>34</xdr:col>
      <xdr:colOff>19050</xdr:colOff>
      <xdr:row>17</xdr:row>
      <xdr:rowOff>66675</xdr:rowOff>
    </xdr:to>
    <xdr:sp macro="" textlink="">
      <xdr:nvSpPr>
        <xdr:cNvPr id="53" name="人口1人当たり決算額の推移平均値テキスト130"/>
        <xdr:cNvSpPr txBox="1"/>
      </xdr:nvSpPr>
      <xdr:spPr>
        <a:xfrm>
          <a:off x="5734050"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76200</xdr:colOff>
      <xdr:row>16</xdr:row>
      <xdr:rowOff>137721</xdr:rowOff>
    </xdr:from>
    <xdr:to>
      <xdr:col>29</xdr:col>
      <xdr:colOff>177800</xdr:colOff>
      <xdr:row>17</xdr:row>
      <xdr:rowOff>67871</xdr:rowOff>
    </xdr:to>
    <xdr:sp macro="" textlink="" fLocksText="0">
      <xdr:nvSpPr>
        <xdr:cNvPr id="54" name="フローチャート: 判断 53"/>
        <xdr:cNvSpPr/>
      </xdr:nvSpPr>
      <xdr:spPr>
        <a:xfrm>
          <a:off x="5600700" y="29241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17</xdr:row>
      <xdr:rowOff>97995</xdr:rowOff>
    </xdr:from>
    <xdr:to>
      <xdr:col>26</xdr:col>
      <xdr:colOff>50800</xdr:colOff>
      <xdr:row>17</xdr:row>
      <xdr:rowOff>109474</xdr:rowOff>
    </xdr:to>
    <xdr:sp macro="" textlink="">
      <xdr:nvSpPr>
        <xdr:cNvPr id="55" name="直線コネクタ 54"/>
        <xdr:cNvSpPr/>
      </xdr:nvSpPr>
      <xdr:spPr>
        <a:xfrm flipV="1">
          <a:off x="4305300" y="3057525"/>
          <a:ext cx="695325" cy="952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26</xdr:col>
      <xdr:colOff>0</xdr:colOff>
      <xdr:row>16</xdr:row>
      <xdr:rowOff>160793</xdr:rowOff>
    </xdr:from>
    <xdr:to>
      <xdr:col>26</xdr:col>
      <xdr:colOff>101600</xdr:colOff>
      <xdr:row>17</xdr:row>
      <xdr:rowOff>90943</xdr:rowOff>
    </xdr:to>
    <xdr:sp macro="" textlink="" fLocksText="0">
      <xdr:nvSpPr>
        <xdr:cNvPr id="56" name="フローチャート: 判断 55"/>
        <xdr:cNvSpPr/>
      </xdr:nvSpPr>
      <xdr:spPr>
        <a:xfrm>
          <a:off x="4953000" y="29527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24</xdr:col>
      <xdr:colOff>47625</xdr:colOff>
      <xdr:row>15</xdr:row>
      <xdr:rowOff>104775</xdr:rowOff>
    </xdr:from>
    <xdr:to>
      <xdr:col>28</xdr:col>
      <xdr:colOff>19050</xdr:colOff>
      <xdr:row>17</xdr:row>
      <xdr:rowOff>19050</xdr:rowOff>
    </xdr:to>
    <xdr:sp macro="" textlink="">
      <xdr:nvSpPr>
        <xdr:cNvPr id="57" name="テキスト ボックス 56"/>
        <xdr:cNvSpPr txBox="1"/>
      </xdr:nvSpPr>
      <xdr:spPr>
        <a:xfrm>
          <a:off x="4619625" y="27241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177800</xdr:colOff>
      <xdr:row>17</xdr:row>
      <xdr:rowOff>109474</xdr:rowOff>
    </xdr:from>
    <xdr:to>
      <xdr:col>22</xdr:col>
      <xdr:colOff>114300</xdr:colOff>
      <xdr:row>17</xdr:row>
      <xdr:rowOff>126064</xdr:rowOff>
    </xdr:to>
    <xdr:sp macro="" textlink="">
      <xdr:nvSpPr>
        <xdr:cNvPr id="58" name="直線コネクタ 57"/>
        <xdr:cNvSpPr/>
      </xdr:nvSpPr>
      <xdr:spPr>
        <a:xfrm flipV="1">
          <a:off x="3609975" y="3067050"/>
          <a:ext cx="695325" cy="1905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22</xdr:col>
      <xdr:colOff>63500</xdr:colOff>
      <xdr:row>17</xdr:row>
      <xdr:rowOff>267</xdr:rowOff>
    </xdr:from>
    <xdr:to>
      <xdr:col>22</xdr:col>
      <xdr:colOff>165100</xdr:colOff>
      <xdr:row>17</xdr:row>
      <xdr:rowOff>101867</xdr:rowOff>
    </xdr:to>
    <xdr:sp macro="" textlink="" fLocksText="0">
      <xdr:nvSpPr>
        <xdr:cNvPr id="59" name="フローチャート: 判断 58"/>
        <xdr:cNvSpPr/>
      </xdr:nvSpPr>
      <xdr:spPr>
        <a:xfrm>
          <a:off x="4257675" y="29622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20</xdr:col>
      <xdr:colOff>114300</xdr:colOff>
      <xdr:row>15</xdr:row>
      <xdr:rowOff>114300</xdr:rowOff>
    </xdr:from>
    <xdr:to>
      <xdr:col>24</xdr:col>
      <xdr:colOff>114300</xdr:colOff>
      <xdr:row>17</xdr:row>
      <xdr:rowOff>28575</xdr:rowOff>
    </xdr:to>
    <xdr:sp macro="" textlink="">
      <xdr:nvSpPr>
        <xdr:cNvPr id="60" name="テキスト ボックス 59"/>
        <xdr:cNvSpPr txBox="1"/>
      </xdr:nvSpPr>
      <xdr:spPr>
        <a:xfrm>
          <a:off x="3924300" y="2733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50800</xdr:colOff>
      <xdr:row>17</xdr:row>
      <xdr:rowOff>70204</xdr:rowOff>
    </xdr:from>
    <xdr:to>
      <xdr:col>18</xdr:col>
      <xdr:colOff>177800</xdr:colOff>
      <xdr:row>17</xdr:row>
      <xdr:rowOff>126064</xdr:rowOff>
    </xdr:to>
    <xdr:sp macro="" textlink="">
      <xdr:nvSpPr>
        <xdr:cNvPr id="61" name="直線コネクタ 60"/>
        <xdr:cNvSpPr/>
      </xdr:nvSpPr>
      <xdr:spPr>
        <a:xfrm>
          <a:off x="2905125" y="3028950"/>
          <a:ext cx="70485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18</xdr:col>
      <xdr:colOff>127000</xdr:colOff>
      <xdr:row>17</xdr:row>
      <xdr:rowOff>29103</xdr:rowOff>
    </xdr:from>
    <xdr:to>
      <xdr:col>19</xdr:col>
      <xdr:colOff>38100</xdr:colOff>
      <xdr:row>17</xdr:row>
      <xdr:rowOff>130703</xdr:rowOff>
    </xdr:to>
    <xdr:sp macro="" textlink="" fLocksText="0">
      <xdr:nvSpPr>
        <xdr:cNvPr id="62" name="フローチャート: 判断 61"/>
        <xdr:cNvSpPr/>
      </xdr:nvSpPr>
      <xdr:spPr>
        <a:xfrm>
          <a:off x="3552825" y="29908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16</xdr:col>
      <xdr:colOff>171450</xdr:colOff>
      <xdr:row>15</xdr:row>
      <xdr:rowOff>142875</xdr:rowOff>
    </xdr:from>
    <xdr:to>
      <xdr:col>20</xdr:col>
      <xdr:colOff>171450</xdr:colOff>
      <xdr:row>17</xdr:row>
      <xdr:rowOff>57150</xdr:rowOff>
    </xdr:to>
    <xdr:sp macro="" textlink="">
      <xdr:nvSpPr>
        <xdr:cNvPr id="63" name="テキスト ボックス 62"/>
        <xdr:cNvSpPr txBox="1"/>
      </xdr:nvSpPr>
      <xdr:spPr>
        <a:xfrm>
          <a:off x="3219450" y="27622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17</xdr:row>
      <xdr:rowOff>62495</xdr:rowOff>
    </xdr:from>
    <xdr:to>
      <xdr:col>15</xdr:col>
      <xdr:colOff>101600</xdr:colOff>
      <xdr:row>17</xdr:row>
      <xdr:rowOff>164095</xdr:rowOff>
    </xdr:to>
    <xdr:sp macro="" textlink="" fLocksText="0">
      <xdr:nvSpPr>
        <xdr:cNvPr id="64" name="フローチャート: 判断 63"/>
        <xdr:cNvSpPr/>
      </xdr:nvSpPr>
      <xdr:spPr>
        <a:xfrm>
          <a:off x="2857500" y="302895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13</xdr:col>
      <xdr:colOff>47625</xdr:colOff>
      <xdr:row>17</xdr:row>
      <xdr:rowOff>152400</xdr:rowOff>
    </xdr:from>
    <xdr:to>
      <xdr:col>17</xdr:col>
      <xdr:colOff>47625</xdr:colOff>
      <xdr:row>19</xdr:row>
      <xdr:rowOff>66675</xdr:rowOff>
    </xdr:to>
    <xdr:sp macro="" textlink="">
      <xdr:nvSpPr>
        <xdr:cNvPr id="65" name="テキスト ボックス 64"/>
        <xdr:cNvSpPr txBox="1"/>
      </xdr:nvSpPr>
      <xdr:spPr>
        <a:xfrm>
          <a:off x="2524125" y="3114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28</xdr:col>
      <xdr:colOff>133350</xdr:colOff>
      <xdr:row>22</xdr:row>
      <xdr:rowOff>142875</xdr:rowOff>
    </xdr:from>
    <xdr:to>
      <xdr:col>32</xdr:col>
      <xdr:colOff>133350</xdr:colOff>
      <xdr:row>24</xdr:row>
      <xdr:rowOff>57150</xdr:rowOff>
    </xdr:to>
    <xdr:sp macro="" textlink="">
      <xdr:nvSpPr>
        <xdr:cNvPr id="66" name="テキスト ボックス 65"/>
        <xdr:cNvSpPr txBox="1"/>
      </xdr:nvSpPr>
      <xdr:spPr>
        <a:xfrm>
          <a:off x="5467350" y="3962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25</xdr:col>
      <xdr:colOff>57150</xdr:colOff>
      <xdr:row>22</xdr:row>
      <xdr:rowOff>142875</xdr:rowOff>
    </xdr:from>
    <xdr:to>
      <xdr:col>29</xdr:col>
      <xdr:colOff>57150</xdr:colOff>
      <xdr:row>24</xdr:row>
      <xdr:rowOff>57150</xdr:rowOff>
    </xdr:to>
    <xdr:sp macro="" textlink="">
      <xdr:nvSpPr>
        <xdr:cNvPr id="67" name="テキスト ボックス 66"/>
        <xdr:cNvSpPr txBox="1"/>
      </xdr:nvSpPr>
      <xdr:spPr>
        <a:xfrm>
          <a:off x="4819650" y="3962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21</xdr:col>
      <xdr:colOff>123825</xdr:colOff>
      <xdr:row>22</xdr:row>
      <xdr:rowOff>142875</xdr:rowOff>
    </xdr:from>
    <xdr:to>
      <xdr:col>25</xdr:col>
      <xdr:colOff>123825</xdr:colOff>
      <xdr:row>24</xdr:row>
      <xdr:rowOff>57150</xdr:rowOff>
    </xdr:to>
    <xdr:sp macro="" textlink="">
      <xdr:nvSpPr>
        <xdr:cNvPr id="68" name="テキスト ボックス 67"/>
        <xdr:cNvSpPr txBox="1"/>
      </xdr:nvSpPr>
      <xdr:spPr>
        <a:xfrm>
          <a:off x="4124325" y="3962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0</xdr:colOff>
      <xdr:row>22</xdr:row>
      <xdr:rowOff>142875</xdr:rowOff>
    </xdr:from>
    <xdr:to>
      <xdr:col>22</xdr:col>
      <xdr:colOff>0</xdr:colOff>
      <xdr:row>24</xdr:row>
      <xdr:rowOff>57150</xdr:rowOff>
    </xdr:to>
    <xdr:sp macro="" textlink="">
      <xdr:nvSpPr>
        <xdr:cNvPr id="69" name="テキスト ボックス 68"/>
        <xdr:cNvSpPr txBox="1"/>
      </xdr:nvSpPr>
      <xdr:spPr>
        <a:xfrm>
          <a:off x="3429000" y="3962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57150</xdr:colOff>
      <xdr:row>22</xdr:row>
      <xdr:rowOff>142875</xdr:rowOff>
    </xdr:from>
    <xdr:to>
      <xdr:col>18</xdr:col>
      <xdr:colOff>57150</xdr:colOff>
      <xdr:row>24</xdr:row>
      <xdr:rowOff>57150</xdr:rowOff>
    </xdr:to>
    <xdr:sp macro="" textlink="">
      <xdr:nvSpPr>
        <xdr:cNvPr id="70" name="テキスト ボックス 69"/>
        <xdr:cNvSpPr txBox="1"/>
      </xdr:nvSpPr>
      <xdr:spPr>
        <a:xfrm>
          <a:off x="2724150" y="39624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76200</xdr:colOff>
      <xdr:row>16</xdr:row>
      <xdr:rowOff>151518</xdr:rowOff>
    </xdr:from>
    <xdr:to>
      <xdr:col>29</xdr:col>
      <xdr:colOff>177800</xdr:colOff>
      <xdr:row>17</xdr:row>
      <xdr:rowOff>81668</xdr:rowOff>
    </xdr:to>
    <xdr:sp macro="" textlink="" fLocksText="0">
      <xdr:nvSpPr>
        <xdr:cNvPr id="71" name="楕円 70"/>
        <xdr:cNvSpPr/>
      </xdr:nvSpPr>
      <xdr:spPr>
        <a:xfrm>
          <a:off x="5600700" y="294322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30</xdr:col>
      <xdr:colOff>19050</xdr:colOff>
      <xdr:row>16</xdr:row>
      <xdr:rowOff>123825</xdr:rowOff>
    </xdr:from>
    <xdr:to>
      <xdr:col>34</xdr:col>
      <xdr:colOff>19050</xdr:colOff>
      <xdr:row>18</xdr:row>
      <xdr:rowOff>38100</xdr:rowOff>
    </xdr:to>
    <xdr:sp macro="" textlink="">
      <xdr:nvSpPr>
        <xdr:cNvPr id="72" name="人口1人当たり決算額の推移該当値テキスト130"/>
        <xdr:cNvSpPr txBox="1"/>
      </xdr:nvSpPr>
      <xdr:spPr>
        <a:xfrm>
          <a:off x="5734050" y="291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97,804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0</xdr:colOff>
      <xdr:row>17</xdr:row>
      <xdr:rowOff>47195</xdr:rowOff>
    </xdr:from>
    <xdr:to>
      <xdr:col>26</xdr:col>
      <xdr:colOff>101600</xdr:colOff>
      <xdr:row>17</xdr:row>
      <xdr:rowOff>148795</xdr:rowOff>
    </xdr:to>
    <xdr:sp macro="" textlink="" fLocksText="0">
      <xdr:nvSpPr>
        <xdr:cNvPr id="73" name="楕円 72"/>
        <xdr:cNvSpPr/>
      </xdr:nvSpPr>
      <xdr:spPr>
        <a:xfrm>
          <a:off x="4953000" y="300990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24</xdr:col>
      <xdr:colOff>47625</xdr:colOff>
      <xdr:row>17</xdr:row>
      <xdr:rowOff>133350</xdr:rowOff>
    </xdr:from>
    <xdr:to>
      <xdr:col>28</xdr:col>
      <xdr:colOff>19050</xdr:colOff>
      <xdr:row>19</xdr:row>
      <xdr:rowOff>47625</xdr:rowOff>
    </xdr:to>
    <xdr:sp macro="" textlink="">
      <xdr:nvSpPr>
        <xdr:cNvPr id="74" name="テキスト ボックス 73"/>
        <xdr:cNvSpPr txBox="1"/>
      </xdr:nvSpPr>
      <xdr:spPr>
        <a:xfrm>
          <a:off x="4619625" y="3095625"/>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93,693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63500</xdr:colOff>
      <xdr:row>17</xdr:row>
      <xdr:rowOff>58674</xdr:rowOff>
    </xdr:from>
    <xdr:to>
      <xdr:col>22</xdr:col>
      <xdr:colOff>165100</xdr:colOff>
      <xdr:row>17</xdr:row>
      <xdr:rowOff>160274</xdr:rowOff>
    </xdr:to>
    <xdr:sp macro="" textlink="" fLocksText="0">
      <xdr:nvSpPr>
        <xdr:cNvPr id="75" name="楕円 74"/>
        <xdr:cNvSpPr/>
      </xdr:nvSpPr>
      <xdr:spPr>
        <a:xfrm>
          <a:off x="4257675" y="3019425"/>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20</xdr:col>
      <xdr:colOff>114300</xdr:colOff>
      <xdr:row>17</xdr:row>
      <xdr:rowOff>142875</xdr:rowOff>
    </xdr:from>
    <xdr:to>
      <xdr:col>24</xdr:col>
      <xdr:colOff>114300</xdr:colOff>
      <xdr:row>19</xdr:row>
      <xdr:rowOff>57150</xdr:rowOff>
    </xdr:to>
    <xdr:sp macro="" textlink="">
      <xdr:nvSpPr>
        <xdr:cNvPr id="76" name="テキスト ボックス 75"/>
        <xdr:cNvSpPr txBox="1"/>
      </xdr:nvSpPr>
      <xdr:spPr>
        <a:xfrm>
          <a:off x="3924300" y="3105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92,990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127000</xdr:colOff>
      <xdr:row>17</xdr:row>
      <xdr:rowOff>75264</xdr:rowOff>
    </xdr:from>
    <xdr:to>
      <xdr:col>19</xdr:col>
      <xdr:colOff>38100</xdr:colOff>
      <xdr:row>18</xdr:row>
      <xdr:rowOff>5414</xdr:rowOff>
    </xdr:to>
    <xdr:sp macro="" textlink="" fLocksText="0">
      <xdr:nvSpPr>
        <xdr:cNvPr id="77" name="楕円 76"/>
        <xdr:cNvSpPr/>
      </xdr:nvSpPr>
      <xdr:spPr>
        <a:xfrm>
          <a:off x="3552825" y="303847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16</xdr:col>
      <xdr:colOff>171450</xdr:colOff>
      <xdr:row>17</xdr:row>
      <xdr:rowOff>161925</xdr:rowOff>
    </xdr:from>
    <xdr:to>
      <xdr:col>20</xdr:col>
      <xdr:colOff>171450</xdr:colOff>
      <xdr:row>19</xdr:row>
      <xdr:rowOff>76200</xdr:rowOff>
    </xdr:to>
    <xdr:sp macro="" textlink="">
      <xdr:nvSpPr>
        <xdr:cNvPr id="78" name="テキスト ボックス 77"/>
        <xdr:cNvSpPr txBox="1"/>
      </xdr:nvSpPr>
      <xdr:spPr>
        <a:xfrm>
          <a:off x="3219450" y="31242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91,974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17</xdr:row>
      <xdr:rowOff>19404</xdr:rowOff>
    </xdr:from>
    <xdr:to>
      <xdr:col>15</xdr:col>
      <xdr:colOff>101600</xdr:colOff>
      <xdr:row>17</xdr:row>
      <xdr:rowOff>121004</xdr:rowOff>
    </xdr:to>
    <xdr:sp macro="" textlink="" fLocksText="0">
      <xdr:nvSpPr>
        <xdr:cNvPr id="79" name="楕円 78"/>
        <xdr:cNvSpPr/>
      </xdr:nvSpPr>
      <xdr:spPr>
        <a:xfrm>
          <a:off x="2857500" y="298132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13</xdr:col>
      <xdr:colOff>47625</xdr:colOff>
      <xdr:row>15</xdr:row>
      <xdr:rowOff>133350</xdr:rowOff>
    </xdr:from>
    <xdr:to>
      <xdr:col>17</xdr:col>
      <xdr:colOff>47625</xdr:colOff>
      <xdr:row>17</xdr:row>
      <xdr:rowOff>47625</xdr:rowOff>
    </xdr:to>
    <xdr:sp macro="" textlink="">
      <xdr:nvSpPr>
        <xdr:cNvPr id="80" name="テキスト ボックス 79"/>
        <xdr:cNvSpPr txBox="1"/>
      </xdr:nvSpPr>
      <xdr:spPr>
        <a:xfrm>
          <a:off x="2524125" y="27527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29</xdr:row>
      <xdr:rowOff>12700</xdr:rowOff>
    </xdr:from>
    <xdr:to>
      <xdr:col>33</xdr:col>
      <xdr:colOff>114300</xdr:colOff>
      <xdr:row>30</xdr:row>
      <xdr:rowOff>95250</xdr:rowOff>
    </xdr:to>
    <xdr:sp macro="" textlink="" fLocksText="0">
      <xdr:nvSpPr>
        <xdr:cNvPr id="81" name="正方形/長方形 80"/>
        <xdr:cNvSpPr/>
      </xdr:nvSpPr>
      <xdr:spPr>
        <a:xfrm>
          <a:off x="2162175" y="5076825"/>
          <a:ext cx="4238625" cy="2571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nchor="ctr" upright="1"/>
        <a:lstStyle/>
        <a:p>
          <a:pPr algn="ctr"/>
          <a:r>
            <a:rPr lang="ja-JP" altLang="en-US" sz="1100">
              <a:latin typeface="ＭＳ Ｐゴシック" panose="020B0600070205080204" pitchFamily="50" charset="-128"/>
              <a:ea typeface="ＭＳ Ｐゴシック" panose="020B0600070205080204" pitchFamily="50" charset="-128"/>
            </a:rPr>
            <a:t>人口</a:t>
          </a:r>
          <a:r>
            <a:rPr lang="en-US" altLang="ja-JP" sz="1100">
              <a:latin typeface="ＭＳ Ｐゴシック" panose="020B0600070205080204" pitchFamily="50" charset="-128"/>
              <a:ea typeface="ＭＳ Ｐゴシック" panose="020B0600070205080204" pitchFamily="50" charset="-128"/>
            </a:rPr>
            <a:t>1</a:t>
          </a:r>
          <a:r>
            <a:rPr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fLocksText="0">
      <xdr:nvSpPr>
        <xdr:cNvPr id="82" name="角丸四角形 81"/>
        <xdr:cNvSpPr/>
      </xdr:nvSpPr>
      <xdr:spPr>
        <a:xfrm>
          <a:off x="123825" y="507682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anchor="t" upright="1"/>
        <a:lstStyle/>
        <a:p>
          <a:pPr algn="l"/>
          <a:endParaRPr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fLocksText="0">
      <xdr:nvSpPr>
        <xdr:cNvPr id="83" name="正方形/長方形 82"/>
        <xdr:cNvSpPr/>
      </xdr:nvSpPr>
      <xdr:spPr>
        <a:xfrm>
          <a:off x="457200" y="5191125"/>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fLocksText="0">
      <xdr:nvSpPr>
        <xdr:cNvPr id="84" name="正方形/長方形 83"/>
        <xdr:cNvSpPr/>
      </xdr:nvSpPr>
      <xdr:spPr>
        <a:xfrm>
          <a:off x="457200" y="5457825"/>
          <a:ext cx="1266825"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fLocksText="0">
      <xdr:nvSpPr>
        <xdr:cNvPr id="85" name="正方形/長方形 84"/>
        <xdr:cNvSpPr/>
      </xdr:nvSpPr>
      <xdr:spPr>
        <a:xfrm>
          <a:off x="457200" y="5762625"/>
          <a:ext cx="1266825" cy="638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r>
            <a:rPr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sp macro="" textlink="">
      <xdr:nvSpPr>
        <xdr:cNvPr id="86" name="直線コネクタ 85"/>
        <xdr:cNvSpPr/>
      </xdr:nvSpPr>
      <xdr:spPr>
        <a:xfrm flipH="1">
          <a:off x="200025"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xdr:col>
      <xdr:colOff>92075</xdr:colOff>
      <xdr:row>31</xdr:row>
      <xdr:rowOff>304800</xdr:rowOff>
    </xdr:from>
    <xdr:to>
      <xdr:col>1</xdr:col>
      <xdr:colOff>92075</xdr:colOff>
      <xdr:row>32</xdr:row>
      <xdr:rowOff>101600</xdr:rowOff>
    </xdr:to>
    <xdr:sp macro="" textlink="">
      <xdr:nvSpPr>
        <xdr:cNvPr id="87" name="直線コネクタ 86"/>
        <xdr:cNvSpPr/>
      </xdr:nvSpPr>
      <xdr:spPr>
        <a:xfrm>
          <a:off x="285750" y="5715000"/>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xdr:from>
      <xdr:col>1</xdr:col>
      <xdr:colOff>6350</xdr:colOff>
      <xdr:row>31</xdr:row>
      <xdr:rowOff>304800</xdr:rowOff>
    </xdr:from>
    <xdr:to>
      <xdr:col>1</xdr:col>
      <xdr:colOff>177800</xdr:colOff>
      <xdr:row>31</xdr:row>
      <xdr:rowOff>304800</xdr:rowOff>
    </xdr:to>
    <xdr:sp macro="" textlink="">
      <xdr:nvSpPr>
        <xdr:cNvPr id="88" name="直線コネクタ 87"/>
        <xdr:cNvSpPr/>
      </xdr:nvSpPr>
      <xdr:spPr>
        <a:xfrm flipH="1">
          <a:off x="200025"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sp>
    <xdr:clientData/>
  </xdr:twoCellAnchor>
  <xdr:twoCellAnchor>
    <xdr:from>
      <xdr:col>1</xdr:col>
      <xdr:colOff>92075</xdr:colOff>
      <xdr:row>33</xdr:row>
      <xdr:rowOff>28575</xdr:rowOff>
    </xdr:from>
    <xdr:to>
      <xdr:col>1</xdr:col>
      <xdr:colOff>92075</xdr:colOff>
      <xdr:row>33</xdr:row>
      <xdr:rowOff>168275</xdr:rowOff>
    </xdr:to>
    <xdr:sp macro="" textlink="">
      <xdr:nvSpPr>
        <xdr:cNvPr id="89" name="直線コネクタ 88"/>
        <xdr:cNvSpPr/>
      </xdr:nvSpPr>
      <xdr:spPr>
        <a:xfrm flipV="1">
          <a:off x="285750" y="5953125"/>
          <a:ext cx="0" cy="14287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xdr:from>
      <xdr:col>1</xdr:col>
      <xdr:colOff>6350</xdr:colOff>
      <xdr:row>33</xdr:row>
      <xdr:rowOff>171450</xdr:rowOff>
    </xdr:from>
    <xdr:to>
      <xdr:col>1</xdr:col>
      <xdr:colOff>177800</xdr:colOff>
      <xdr:row>33</xdr:row>
      <xdr:rowOff>171450</xdr:rowOff>
    </xdr:to>
    <xdr:sp macro="" textlink="">
      <xdr:nvSpPr>
        <xdr:cNvPr id="90" name="直線コネクタ 89"/>
        <xdr:cNvSpPr/>
      </xdr:nvSpPr>
      <xdr:spPr>
        <a:xfrm flipH="1">
          <a:off x="200025"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sp>
    <xdr:clientData/>
  </xdr:twoCellAnchor>
  <xdr:twoCellAnchor>
    <xdr:from>
      <xdr:col>1</xdr:col>
      <xdr:colOff>41275</xdr:colOff>
      <xdr:row>29</xdr:row>
      <xdr:rowOff>139700</xdr:rowOff>
    </xdr:from>
    <xdr:to>
      <xdr:col>1</xdr:col>
      <xdr:colOff>142875</xdr:colOff>
      <xdr:row>30</xdr:row>
      <xdr:rowOff>69850</xdr:rowOff>
    </xdr:to>
    <xdr:sp macro="" textlink="" fLocksText="0">
      <xdr:nvSpPr>
        <xdr:cNvPr id="91" name="楕円 90"/>
        <xdr:cNvSpPr/>
      </xdr:nvSpPr>
      <xdr:spPr>
        <a:xfrm>
          <a:off x="228600" y="521017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fLocksText="0">
      <xdr:nvSpPr>
        <xdr:cNvPr id="92" name="フローチャート: 判断 91"/>
        <xdr:cNvSpPr/>
      </xdr:nvSpPr>
      <xdr:spPr>
        <a:xfrm>
          <a:off x="228600" y="54768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fLocksText="0">
      <xdr:nvSpPr>
        <xdr:cNvPr id="93" name="正方形/長方形 92"/>
        <xdr:cNvSpPr/>
      </xdr:nvSpPr>
      <xdr:spPr>
        <a:xfrm>
          <a:off x="2162175" y="5648325"/>
          <a:ext cx="423862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8</xdr:col>
      <xdr:colOff>152400</xdr:colOff>
      <xdr:row>30</xdr:row>
      <xdr:rowOff>28575</xdr:rowOff>
    </xdr:from>
    <xdr:to>
      <xdr:col>10</xdr:col>
      <xdr:colOff>180975</xdr:colOff>
      <xdr:row>31</xdr:row>
      <xdr:rowOff>133350</xdr:rowOff>
    </xdr:to>
    <xdr:sp macro="" textlink="">
      <xdr:nvSpPr>
        <xdr:cNvPr id="94" name="テキスト ボックス 93"/>
        <xdr:cNvSpPr txBox="1"/>
      </xdr:nvSpPr>
      <xdr:spPr>
        <a:xfrm>
          <a:off x="1676400" y="5267325"/>
          <a:ext cx="409575" cy="27622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円</a:t>
          </a:r>
          <a:r>
            <a:rPr lang="en-US" altLang="ja-JP" sz="1100">
              <a:latin typeface="ＭＳ Ｐゴシック" panose="020B0600070205080204" pitchFamily="50" charset="-128"/>
              <a:ea typeface="ＭＳ Ｐゴシック" panose="020B0600070205080204" pitchFamily="50" charset="-128"/>
            </a:rPr>
            <a:t>)</a:t>
          </a:r>
          <a:endParaRPr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39</xdr:row>
      <xdr:rowOff>298450</xdr:rowOff>
    </xdr:from>
    <xdr:to>
      <xdr:col>33</xdr:col>
      <xdr:colOff>114300</xdr:colOff>
      <xdr:row>39</xdr:row>
      <xdr:rowOff>298450</xdr:rowOff>
    </xdr:to>
    <xdr:sp macro="" textlink="">
      <xdr:nvSpPr>
        <xdr:cNvPr id="95" name="直線コネクタ 94"/>
        <xdr:cNvSpPr/>
      </xdr:nvSpPr>
      <xdr:spPr>
        <a:xfrm>
          <a:off x="2162175" y="7934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xdr:from>
      <xdr:col>11</xdr:col>
      <xdr:colOff>63500</xdr:colOff>
      <xdr:row>38</xdr:row>
      <xdr:rowOff>88900</xdr:rowOff>
    </xdr:from>
    <xdr:to>
      <xdr:col>33</xdr:col>
      <xdr:colOff>114300</xdr:colOff>
      <xdr:row>38</xdr:row>
      <xdr:rowOff>88900</xdr:rowOff>
    </xdr:to>
    <xdr:sp macro="" textlink="">
      <xdr:nvSpPr>
        <xdr:cNvPr id="96" name="直線コネクタ 95"/>
        <xdr:cNvSpPr/>
      </xdr:nvSpPr>
      <xdr:spPr>
        <a:xfrm>
          <a:off x="2162175" y="7553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xdr:from>
      <xdr:col>11</xdr:col>
      <xdr:colOff>63500</xdr:colOff>
      <xdr:row>37</xdr:row>
      <xdr:rowOff>50800</xdr:rowOff>
    </xdr:from>
    <xdr:to>
      <xdr:col>33</xdr:col>
      <xdr:colOff>114300</xdr:colOff>
      <xdr:row>37</xdr:row>
      <xdr:rowOff>50800</xdr:rowOff>
    </xdr:to>
    <xdr:sp macro="" textlink="">
      <xdr:nvSpPr>
        <xdr:cNvPr id="97" name="直線コネクタ 96"/>
        <xdr:cNvSpPr/>
      </xdr:nvSpPr>
      <xdr:spPr>
        <a:xfrm>
          <a:off x="2162175" y="7172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36</xdr:row>
      <xdr:rowOff>76200</xdr:rowOff>
    </xdr:from>
    <xdr:to>
      <xdr:col>11</xdr:col>
      <xdr:colOff>47625</xdr:colOff>
      <xdr:row>37</xdr:row>
      <xdr:rowOff>161925</xdr:rowOff>
    </xdr:to>
    <xdr:sp macro="" textlink="">
      <xdr:nvSpPr>
        <xdr:cNvPr id="98" name="テキスト ボックス 97"/>
        <xdr:cNvSpPr txBox="1"/>
      </xdr:nvSpPr>
      <xdr:spPr>
        <a:xfrm>
          <a:off x="1381125" y="7029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35</xdr:row>
      <xdr:rowOff>184150</xdr:rowOff>
    </xdr:from>
    <xdr:to>
      <xdr:col>33</xdr:col>
      <xdr:colOff>114300</xdr:colOff>
      <xdr:row>35</xdr:row>
      <xdr:rowOff>184150</xdr:rowOff>
    </xdr:to>
    <xdr:sp macro="" textlink="">
      <xdr:nvSpPr>
        <xdr:cNvPr id="99" name="直線コネクタ 98"/>
        <xdr:cNvSpPr/>
      </xdr:nvSpPr>
      <xdr:spPr>
        <a:xfrm>
          <a:off x="2162175" y="6791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35</xdr:row>
      <xdr:rowOff>38100</xdr:rowOff>
    </xdr:from>
    <xdr:to>
      <xdr:col>11</xdr:col>
      <xdr:colOff>47625</xdr:colOff>
      <xdr:row>35</xdr:row>
      <xdr:rowOff>295275</xdr:rowOff>
    </xdr:to>
    <xdr:sp macro="" textlink="">
      <xdr:nvSpPr>
        <xdr:cNvPr id="100" name="テキスト ボックス 99"/>
        <xdr:cNvSpPr txBox="1"/>
      </xdr:nvSpPr>
      <xdr:spPr>
        <a:xfrm>
          <a:off x="1381125" y="6648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34</xdr:row>
      <xdr:rowOff>146050</xdr:rowOff>
    </xdr:from>
    <xdr:to>
      <xdr:col>33</xdr:col>
      <xdr:colOff>114300</xdr:colOff>
      <xdr:row>34</xdr:row>
      <xdr:rowOff>146050</xdr:rowOff>
    </xdr:to>
    <xdr:sp macro="" textlink="">
      <xdr:nvSpPr>
        <xdr:cNvPr id="101" name="直線コネクタ 100"/>
        <xdr:cNvSpPr/>
      </xdr:nvSpPr>
      <xdr:spPr>
        <a:xfrm>
          <a:off x="2162175" y="6410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34</xdr:row>
      <xdr:rowOff>0</xdr:rowOff>
    </xdr:from>
    <xdr:to>
      <xdr:col>11</xdr:col>
      <xdr:colOff>47625</xdr:colOff>
      <xdr:row>34</xdr:row>
      <xdr:rowOff>257175</xdr:rowOff>
    </xdr:to>
    <xdr:sp macro="" textlink="">
      <xdr:nvSpPr>
        <xdr:cNvPr id="102" name="テキスト ボックス 101"/>
        <xdr:cNvSpPr txBox="1"/>
      </xdr:nvSpPr>
      <xdr:spPr>
        <a:xfrm>
          <a:off x="1381125" y="6267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33</xdr:row>
      <xdr:rowOff>107950</xdr:rowOff>
    </xdr:from>
    <xdr:to>
      <xdr:col>33</xdr:col>
      <xdr:colOff>114300</xdr:colOff>
      <xdr:row>33</xdr:row>
      <xdr:rowOff>107950</xdr:rowOff>
    </xdr:to>
    <xdr:sp macro="" textlink="">
      <xdr:nvSpPr>
        <xdr:cNvPr id="103" name="直線コネクタ 102"/>
        <xdr:cNvSpPr/>
      </xdr:nvSpPr>
      <xdr:spPr>
        <a:xfrm>
          <a:off x="2162175" y="6029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32</xdr:row>
      <xdr:rowOff>133350</xdr:rowOff>
    </xdr:from>
    <xdr:to>
      <xdr:col>11</xdr:col>
      <xdr:colOff>47625</xdr:colOff>
      <xdr:row>33</xdr:row>
      <xdr:rowOff>219075</xdr:rowOff>
    </xdr:to>
    <xdr:sp macro="" textlink="">
      <xdr:nvSpPr>
        <xdr:cNvPr id="104" name="テキスト ボックス 103"/>
        <xdr:cNvSpPr txBox="1"/>
      </xdr:nvSpPr>
      <xdr:spPr>
        <a:xfrm>
          <a:off x="1381125" y="5886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31</xdr:row>
      <xdr:rowOff>241300</xdr:rowOff>
    </xdr:from>
    <xdr:to>
      <xdr:col>33</xdr:col>
      <xdr:colOff>114300</xdr:colOff>
      <xdr:row>31</xdr:row>
      <xdr:rowOff>241300</xdr:rowOff>
    </xdr:to>
    <xdr:sp macro="" textlink="">
      <xdr:nvSpPr>
        <xdr:cNvPr id="105" name="直線コネクタ 104"/>
        <xdr:cNvSpPr/>
      </xdr:nvSpPr>
      <xdr:spPr>
        <a:xfrm>
          <a:off x="2162175" y="5648325"/>
          <a:ext cx="4238625" cy="0"/>
        </a:xfrm>
        <a:prstGeom prst="line">
          <a:avLst/>
        </a:prstGeom>
        <a:solidFill>
          <a:srgbClr val="FFFFFF"/>
        </a:solidFill>
        <a:ln w="9525" cap="flat" cmpd="sng" algn="ctr">
          <a:solidFill>
            <a:srgbClr val="C0C0C0"/>
          </a:solidFill>
          <a:prstDash val="solid"/>
          <a:round/>
          <a:headEnd type="none" w="med" len="med"/>
          <a:tailEnd type="none" w="med" len="med"/>
        </a:ln>
        <a:effectLst/>
      </xdr:spPr>
    </xdr:sp>
    <xdr:clientData/>
  </xdr:twoCellAnchor>
  <xdr:twoCellAnchor editAs="oneCell">
    <xdr:from>
      <xdr:col>7</xdr:col>
      <xdr:colOff>47625</xdr:colOff>
      <xdr:row>31</xdr:row>
      <xdr:rowOff>95250</xdr:rowOff>
    </xdr:from>
    <xdr:to>
      <xdr:col>11</xdr:col>
      <xdr:colOff>47625</xdr:colOff>
      <xdr:row>32</xdr:row>
      <xdr:rowOff>9525</xdr:rowOff>
    </xdr:to>
    <xdr:sp macro="" textlink="">
      <xdr:nvSpPr>
        <xdr:cNvPr id="106" name="テキスト ボックス 105"/>
        <xdr:cNvSpPr txBox="1"/>
      </xdr:nvSpPr>
      <xdr:spPr>
        <a:xfrm>
          <a:off x="1381125" y="55054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63500</xdr:colOff>
      <xdr:row>31</xdr:row>
      <xdr:rowOff>241300</xdr:rowOff>
    </xdr:from>
    <xdr:to>
      <xdr:col>33</xdr:col>
      <xdr:colOff>114300</xdr:colOff>
      <xdr:row>39</xdr:row>
      <xdr:rowOff>298450</xdr:rowOff>
    </xdr:to>
    <xdr:sp macro="" textlink="" fLocksText="0">
      <xdr:nvSpPr>
        <xdr:cNvPr id="107" name="人口1人当たり決算額の推移グラフ枠445"/>
        <xdr:cNvSpPr/>
      </xdr:nvSpPr>
      <xdr:spPr>
        <a:xfrm>
          <a:off x="2162175" y="5648325"/>
          <a:ext cx="423862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sp macro="" textlink="">
      <xdr:nvSpPr>
        <xdr:cNvPr id="108" name="直線コネクタ 107"/>
        <xdr:cNvSpPr/>
      </xdr:nvSpPr>
      <xdr:spPr>
        <a:xfrm flipV="1">
          <a:off x="5648325" y="6248400"/>
          <a:ext cx="0" cy="1076325"/>
        </a:xfrm>
        <a:prstGeom prst="line">
          <a:avLst/>
        </a:prstGeom>
        <a:solidFill>
          <a:srgbClr val="FFFFFF"/>
        </a:solidFill>
        <a:ln w="31750" cap="flat" cmpd="sng" algn="ctr">
          <a:solidFill>
            <a:srgbClr val="808080"/>
          </a:solidFill>
          <a:prstDash val="solid"/>
          <a:round/>
          <a:headEnd type="none" w="med" len="med"/>
          <a:tailEnd type="none" w="med" len="med"/>
        </a:ln>
        <a:effectLst/>
      </xdr:spPr>
    </xdr:sp>
    <xdr:clientData/>
  </xdr:twoCellAnchor>
  <xdr:twoCellAnchor editAs="oneCell">
    <xdr:from>
      <xdr:col>30</xdr:col>
      <xdr:colOff>19050</xdr:colOff>
      <xdr:row>37</xdr:row>
      <xdr:rowOff>171450</xdr:rowOff>
    </xdr:from>
    <xdr:to>
      <xdr:col>34</xdr:col>
      <xdr:colOff>19050</xdr:colOff>
      <xdr:row>38</xdr:row>
      <xdr:rowOff>85725</xdr:rowOff>
    </xdr:to>
    <xdr:sp macro="" textlink="">
      <xdr:nvSpPr>
        <xdr:cNvPr id="109" name="人口1人当たり決算額の推移最小値テキスト445"/>
        <xdr:cNvSpPr txBox="1"/>
      </xdr:nvSpPr>
      <xdr:spPr>
        <a:xfrm>
          <a:off x="5734050" y="7296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-7,644</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38100</xdr:colOff>
      <xdr:row>37</xdr:row>
      <xdr:rowOff>196418</xdr:rowOff>
    </xdr:from>
    <xdr:to>
      <xdr:col>30</xdr:col>
      <xdr:colOff>25400</xdr:colOff>
      <xdr:row>37</xdr:row>
      <xdr:rowOff>196418</xdr:rowOff>
    </xdr:to>
    <xdr:sp macro="" textlink="">
      <xdr:nvSpPr>
        <xdr:cNvPr id="110" name="直線コネクタ 109"/>
        <xdr:cNvSpPr/>
      </xdr:nvSpPr>
      <xdr:spPr>
        <a:xfrm>
          <a:off x="5562600" y="7324725"/>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sp>
    <xdr:clientData/>
  </xdr:twoCellAnchor>
  <xdr:twoCellAnchor editAs="oneCell">
    <xdr:from>
      <xdr:col>30</xdr:col>
      <xdr:colOff>19050</xdr:colOff>
      <xdr:row>33</xdr:row>
      <xdr:rowOff>66675</xdr:rowOff>
    </xdr:from>
    <xdr:to>
      <xdr:col>34</xdr:col>
      <xdr:colOff>19050</xdr:colOff>
      <xdr:row>33</xdr:row>
      <xdr:rowOff>323850</xdr:rowOff>
    </xdr:to>
    <xdr:sp macro="" textlink="">
      <xdr:nvSpPr>
        <xdr:cNvPr id="111" name="人口1人当たり決算額の推移最大値テキスト445"/>
        <xdr:cNvSpPr txBox="1"/>
      </xdr:nvSpPr>
      <xdr:spPr>
        <a:xfrm>
          <a:off x="5734050" y="59912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latin typeface="ＭＳ Ｐゴシック" panose="020B0600070205080204" pitchFamily="50" charset="-128"/>
              <a:ea typeface="ＭＳ Ｐゴシック" panose="020B0600070205080204" pitchFamily="50" charset="-128"/>
            </a:rPr>
            <a:t>48,736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38100</xdr:colOff>
      <xdr:row>33</xdr:row>
      <xdr:rowOff>322529</xdr:rowOff>
    </xdr:from>
    <xdr:to>
      <xdr:col>30</xdr:col>
      <xdr:colOff>25400</xdr:colOff>
      <xdr:row>33</xdr:row>
      <xdr:rowOff>322529</xdr:rowOff>
    </xdr:to>
    <xdr:sp macro="" textlink="">
      <xdr:nvSpPr>
        <xdr:cNvPr id="112" name="直線コネクタ 111"/>
        <xdr:cNvSpPr/>
      </xdr:nvSpPr>
      <xdr:spPr>
        <a:xfrm>
          <a:off x="5562600" y="6248400"/>
          <a:ext cx="180975" cy="0"/>
        </a:xfrm>
        <a:prstGeom prst="line">
          <a:avLst/>
        </a:prstGeom>
        <a:solidFill>
          <a:srgbClr val="FFFFFF"/>
        </a:solidFill>
        <a:ln w="19050" cap="flat" cmpd="sng" algn="ctr">
          <a:solidFill>
            <a:srgbClr val="000000"/>
          </a:solidFill>
          <a:prstDash val="solid"/>
          <a:round/>
          <a:headEnd type="none" w="med" len="med"/>
          <a:tailEnd type="none" w="med" len="med"/>
        </a:ln>
        <a:effectLst/>
      </xdr:spPr>
    </xdr:sp>
    <xdr:clientData/>
  </xdr:twoCellAnchor>
  <xdr:twoCellAnchor>
    <xdr:from>
      <xdr:col>26</xdr:col>
      <xdr:colOff>50800</xdr:colOff>
      <xdr:row>35</xdr:row>
      <xdr:rowOff>304565</xdr:rowOff>
    </xdr:from>
    <xdr:to>
      <xdr:col>29</xdr:col>
      <xdr:colOff>127000</xdr:colOff>
      <xdr:row>36</xdr:row>
      <xdr:rowOff>41732</xdr:rowOff>
    </xdr:to>
    <xdr:sp macro="" textlink="">
      <xdr:nvSpPr>
        <xdr:cNvPr id="113" name="直線コネクタ 112"/>
        <xdr:cNvSpPr/>
      </xdr:nvSpPr>
      <xdr:spPr>
        <a:xfrm>
          <a:off x="5000625" y="6915150"/>
          <a:ext cx="647700" cy="7620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editAs="oneCell">
    <xdr:from>
      <xdr:col>30</xdr:col>
      <xdr:colOff>19050</xdr:colOff>
      <xdr:row>34</xdr:row>
      <xdr:rowOff>323850</xdr:rowOff>
    </xdr:from>
    <xdr:to>
      <xdr:col>34</xdr:col>
      <xdr:colOff>19050</xdr:colOff>
      <xdr:row>35</xdr:row>
      <xdr:rowOff>238125</xdr:rowOff>
    </xdr:to>
    <xdr:sp macro="" textlink="">
      <xdr:nvSpPr>
        <xdr:cNvPr id="114" name="人口1人当たり決算額の推移平均値テキスト445"/>
        <xdr:cNvSpPr txBox="1"/>
      </xdr:nvSpPr>
      <xdr:spPr>
        <a:xfrm>
          <a:off x="5734050"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76200</xdr:colOff>
      <xdr:row>35</xdr:row>
      <xdr:rowOff>136551</xdr:rowOff>
    </xdr:from>
    <xdr:to>
      <xdr:col>29</xdr:col>
      <xdr:colOff>177800</xdr:colOff>
      <xdr:row>35</xdr:row>
      <xdr:rowOff>238151</xdr:rowOff>
    </xdr:to>
    <xdr:sp macro="" textlink="" fLocksText="0">
      <xdr:nvSpPr>
        <xdr:cNvPr id="115" name="フローチャート: 判断 114"/>
        <xdr:cNvSpPr/>
      </xdr:nvSpPr>
      <xdr:spPr>
        <a:xfrm>
          <a:off x="5600700" y="67437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22</xdr:col>
      <xdr:colOff>114300</xdr:colOff>
      <xdr:row>35</xdr:row>
      <xdr:rowOff>280715</xdr:rowOff>
    </xdr:from>
    <xdr:to>
      <xdr:col>26</xdr:col>
      <xdr:colOff>50800</xdr:colOff>
      <xdr:row>35</xdr:row>
      <xdr:rowOff>304565</xdr:rowOff>
    </xdr:to>
    <xdr:sp macro="" textlink="">
      <xdr:nvSpPr>
        <xdr:cNvPr id="116" name="直線コネクタ 115"/>
        <xdr:cNvSpPr/>
      </xdr:nvSpPr>
      <xdr:spPr>
        <a:xfrm>
          <a:off x="4305300" y="6886575"/>
          <a:ext cx="695325" cy="2857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26</xdr:col>
      <xdr:colOff>0</xdr:colOff>
      <xdr:row>35</xdr:row>
      <xdr:rowOff>133674</xdr:rowOff>
    </xdr:from>
    <xdr:to>
      <xdr:col>26</xdr:col>
      <xdr:colOff>101600</xdr:colOff>
      <xdr:row>35</xdr:row>
      <xdr:rowOff>235274</xdr:rowOff>
    </xdr:to>
    <xdr:sp macro="" textlink="" fLocksText="0">
      <xdr:nvSpPr>
        <xdr:cNvPr id="117" name="フローチャート: 判断 116"/>
        <xdr:cNvSpPr/>
      </xdr:nvSpPr>
      <xdr:spPr>
        <a:xfrm>
          <a:off x="4953000" y="67437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24</xdr:col>
      <xdr:colOff>47625</xdr:colOff>
      <xdr:row>34</xdr:row>
      <xdr:rowOff>247650</xdr:rowOff>
    </xdr:from>
    <xdr:to>
      <xdr:col>28</xdr:col>
      <xdr:colOff>19050</xdr:colOff>
      <xdr:row>35</xdr:row>
      <xdr:rowOff>161925</xdr:rowOff>
    </xdr:to>
    <xdr:sp macro="" textlink="">
      <xdr:nvSpPr>
        <xdr:cNvPr id="118" name="テキスト ボックス 117"/>
        <xdr:cNvSpPr txBox="1"/>
      </xdr:nvSpPr>
      <xdr:spPr>
        <a:xfrm>
          <a:off x="4619625" y="651510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177800</xdr:colOff>
      <xdr:row>35</xdr:row>
      <xdr:rowOff>280715</xdr:rowOff>
    </xdr:from>
    <xdr:to>
      <xdr:col>22</xdr:col>
      <xdr:colOff>114300</xdr:colOff>
      <xdr:row>35</xdr:row>
      <xdr:rowOff>316776</xdr:rowOff>
    </xdr:to>
    <xdr:sp macro="" textlink="">
      <xdr:nvSpPr>
        <xdr:cNvPr id="119" name="直線コネクタ 118"/>
        <xdr:cNvSpPr/>
      </xdr:nvSpPr>
      <xdr:spPr>
        <a:xfrm flipV="1">
          <a:off x="3609975" y="6886575"/>
          <a:ext cx="695325" cy="38100"/>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22</xdr:col>
      <xdr:colOff>63500</xdr:colOff>
      <xdr:row>35</xdr:row>
      <xdr:rowOff>120358</xdr:rowOff>
    </xdr:from>
    <xdr:to>
      <xdr:col>22</xdr:col>
      <xdr:colOff>165100</xdr:colOff>
      <xdr:row>35</xdr:row>
      <xdr:rowOff>221958</xdr:rowOff>
    </xdr:to>
    <xdr:sp macro="" textlink="" fLocksText="0">
      <xdr:nvSpPr>
        <xdr:cNvPr id="120" name="フローチャート: 判断 119"/>
        <xdr:cNvSpPr/>
      </xdr:nvSpPr>
      <xdr:spPr>
        <a:xfrm>
          <a:off x="4257675" y="6734175"/>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20</xdr:col>
      <xdr:colOff>114300</xdr:colOff>
      <xdr:row>34</xdr:row>
      <xdr:rowOff>228600</xdr:rowOff>
    </xdr:from>
    <xdr:to>
      <xdr:col>24</xdr:col>
      <xdr:colOff>114300</xdr:colOff>
      <xdr:row>35</xdr:row>
      <xdr:rowOff>142875</xdr:rowOff>
    </xdr:to>
    <xdr:sp macro="" textlink="">
      <xdr:nvSpPr>
        <xdr:cNvPr id="121" name="テキスト ボックス 120"/>
        <xdr:cNvSpPr txBox="1"/>
      </xdr:nvSpPr>
      <xdr:spPr>
        <a:xfrm>
          <a:off x="3924300" y="64960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50800</xdr:colOff>
      <xdr:row>35</xdr:row>
      <xdr:rowOff>266217</xdr:rowOff>
    </xdr:from>
    <xdr:to>
      <xdr:col>18</xdr:col>
      <xdr:colOff>177800</xdr:colOff>
      <xdr:row>35</xdr:row>
      <xdr:rowOff>316776</xdr:rowOff>
    </xdr:to>
    <xdr:sp macro="" textlink="">
      <xdr:nvSpPr>
        <xdr:cNvPr id="122" name="直線コネクタ 121"/>
        <xdr:cNvSpPr/>
      </xdr:nvSpPr>
      <xdr:spPr>
        <a:xfrm>
          <a:off x="2905125" y="6877050"/>
          <a:ext cx="704850" cy="47625"/>
        </a:xfrm>
        <a:prstGeom prst="line">
          <a:avLst/>
        </a:prstGeom>
        <a:solidFill>
          <a:srgbClr val="FFFFFF"/>
        </a:solidFill>
        <a:ln w="6350" cap="flat" cmpd="sng" algn="ctr">
          <a:solidFill>
            <a:srgbClr val="FF0000"/>
          </a:solidFill>
          <a:prstDash val="solid"/>
          <a:round/>
          <a:headEnd type="none" w="med" len="med"/>
          <a:tailEnd type="none" w="med" len="med"/>
        </a:ln>
        <a:effectLst/>
      </xdr:spPr>
    </xdr:sp>
    <xdr:clientData/>
  </xdr:twoCellAnchor>
  <xdr:twoCellAnchor>
    <xdr:from>
      <xdr:col>18</xdr:col>
      <xdr:colOff>127000</xdr:colOff>
      <xdr:row>35</xdr:row>
      <xdr:rowOff>81953</xdr:rowOff>
    </xdr:from>
    <xdr:to>
      <xdr:col>19</xdr:col>
      <xdr:colOff>38100</xdr:colOff>
      <xdr:row>35</xdr:row>
      <xdr:rowOff>183553</xdr:rowOff>
    </xdr:to>
    <xdr:sp macro="" textlink="" fLocksText="0">
      <xdr:nvSpPr>
        <xdr:cNvPr id="123" name="フローチャート: 判断 122"/>
        <xdr:cNvSpPr/>
      </xdr:nvSpPr>
      <xdr:spPr>
        <a:xfrm>
          <a:off x="3552825" y="66960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16</xdr:col>
      <xdr:colOff>171450</xdr:colOff>
      <xdr:row>34</xdr:row>
      <xdr:rowOff>190500</xdr:rowOff>
    </xdr:from>
    <xdr:to>
      <xdr:col>20</xdr:col>
      <xdr:colOff>171450</xdr:colOff>
      <xdr:row>35</xdr:row>
      <xdr:rowOff>104775</xdr:rowOff>
    </xdr:to>
    <xdr:sp macro="" textlink="">
      <xdr:nvSpPr>
        <xdr:cNvPr id="124" name="テキスト ボックス 123"/>
        <xdr:cNvSpPr txBox="1"/>
      </xdr:nvSpPr>
      <xdr:spPr>
        <a:xfrm>
          <a:off x="3219450" y="64579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35</xdr:row>
      <xdr:rowOff>31070</xdr:rowOff>
    </xdr:from>
    <xdr:to>
      <xdr:col>15</xdr:col>
      <xdr:colOff>101600</xdr:colOff>
      <xdr:row>35</xdr:row>
      <xdr:rowOff>132670</xdr:rowOff>
    </xdr:to>
    <xdr:sp macro="" textlink="" fLocksText="0">
      <xdr:nvSpPr>
        <xdr:cNvPr id="125" name="フローチャート: 判断 124"/>
        <xdr:cNvSpPr/>
      </xdr:nvSpPr>
      <xdr:spPr>
        <a:xfrm>
          <a:off x="2857500" y="6638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13</xdr:col>
      <xdr:colOff>47625</xdr:colOff>
      <xdr:row>34</xdr:row>
      <xdr:rowOff>142875</xdr:rowOff>
    </xdr:from>
    <xdr:to>
      <xdr:col>17</xdr:col>
      <xdr:colOff>47625</xdr:colOff>
      <xdr:row>35</xdr:row>
      <xdr:rowOff>57150</xdr:rowOff>
    </xdr:to>
    <xdr:sp macro="" textlink="">
      <xdr:nvSpPr>
        <xdr:cNvPr id="126" name="テキスト ボックス 125"/>
        <xdr:cNvSpPr txBox="1"/>
      </xdr:nvSpPr>
      <xdr:spPr>
        <a:xfrm>
          <a:off x="2524125" y="641032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28</xdr:col>
      <xdr:colOff>133350</xdr:colOff>
      <xdr:row>39</xdr:row>
      <xdr:rowOff>323850</xdr:rowOff>
    </xdr:from>
    <xdr:to>
      <xdr:col>32</xdr:col>
      <xdr:colOff>133350</xdr:colOff>
      <xdr:row>41</xdr:row>
      <xdr:rowOff>66675</xdr:rowOff>
    </xdr:to>
    <xdr:sp macro="" textlink="">
      <xdr:nvSpPr>
        <xdr:cNvPr id="127" name="テキスト ボックス 126"/>
        <xdr:cNvSpPr txBox="1"/>
      </xdr:nvSpPr>
      <xdr:spPr>
        <a:xfrm>
          <a:off x="5467350" y="7962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25</xdr:col>
      <xdr:colOff>57150</xdr:colOff>
      <xdr:row>39</xdr:row>
      <xdr:rowOff>323850</xdr:rowOff>
    </xdr:from>
    <xdr:to>
      <xdr:col>29</xdr:col>
      <xdr:colOff>57150</xdr:colOff>
      <xdr:row>41</xdr:row>
      <xdr:rowOff>66675</xdr:rowOff>
    </xdr:to>
    <xdr:sp macro="" textlink="">
      <xdr:nvSpPr>
        <xdr:cNvPr id="128" name="テキスト ボックス 127"/>
        <xdr:cNvSpPr txBox="1"/>
      </xdr:nvSpPr>
      <xdr:spPr>
        <a:xfrm>
          <a:off x="4819650" y="7962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21</xdr:col>
      <xdr:colOff>123825</xdr:colOff>
      <xdr:row>39</xdr:row>
      <xdr:rowOff>323850</xdr:rowOff>
    </xdr:from>
    <xdr:to>
      <xdr:col>25</xdr:col>
      <xdr:colOff>123825</xdr:colOff>
      <xdr:row>41</xdr:row>
      <xdr:rowOff>66675</xdr:rowOff>
    </xdr:to>
    <xdr:sp macro="" textlink="">
      <xdr:nvSpPr>
        <xdr:cNvPr id="129" name="テキスト ボックス 128"/>
        <xdr:cNvSpPr txBox="1"/>
      </xdr:nvSpPr>
      <xdr:spPr>
        <a:xfrm>
          <a:off x="4124325" y="7962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0</xdr:colOff>
      <xdr:row>39</xdr:row>
      <xdr:rowOff>323850</xdr:rowOff>
    </xdr:from>
    <xdr:to>
      <xdr:col>22</xdr:col>
      <xdr:colOff>0</xdr:colOff>
      <xdr:row>41</xdr:row>
      <xdr:rowOff>66675</xdr:rowOff>
    </xdr:to>
    <xdr:sp macro="" textlink="">
      <xdr:nvSpPr>
        <xdr:cNvPr id="130" name="テキスト ボックス 129"/>
        <xdr:cNvSpPr txBox="1"/>
      </xdr:nvSpPr>
      <xdr:spPr>
        <a:xfrm>
          <a:off x="3429000" y="7962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57150</xdr:colOff>
      <xdr:row>39</xdr:row>
      <xdr:rowOff>323850</xdr:rowOff>
    </xdr:from>
    <xdr:to>
      <xdr:col>18</xdr:col>
      <xdr:colOff>57150</xdr:colOff>
      <xdr:row>41</xdr:row>
      <xdr:rowOff>66675</xdr:rowOff>
    </xdr:to>
    <xdr:sp macro="" textlink="">
      <xdr:nvSpPr>
        <xdr:cNvPr id="131" name="テキスト ボックス 130"/>
        <xdr:cNvSpPr txBox="1"/>
      </xdr:nvSpPr>
      <xdr:spPr>
        <a:xfrm>
          <a:off x="2724150" y="796290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76200</xdr:colOff>
      <xdr:row>35</xdr:row>
      <xdr:rowOff>333832</xdr:rowOff>
    </xdr:from>
    <xdr:to>
      <xdr:col>29</xdr:col>
      <xdr:colOff>177800</xdr:colOff>
      <xdr:row>36</xdr:row>
      <xdr:rowOff>92532</xdr:rowOff>
    </xdr:to>
    <xdr:sp macro="" textlink="" fLocksText="0">
      <xdr:nvSpPr>
        <xdr:cNvPr id="132" name="楕円 131"/>
        <xdr:cNvSpPr/>
      </xdr:nvSpPr>
      <xdr:spPr>
        <a:xfrm>
          <a:off x="5600700" y="6943725"/>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30</xdr:col>
      <xdr:colOff>19050</xdr:colOff>
      <xdr:row>35</xdr:row>
      <xdr:rowOff>304800</xdr:rowOff>
    </xdr:from>
    <xdr:to>
      <xdr:col>34</xdr:col>
      <xdr:colOff>19050</xdr:colOff>
      <xdr:row>37</xdr:row>
      <xdr:rowOff>47625</xdr:rowOff>
    </xdr:to>
    <xdr:sp macro="" textlink="">
      <xdr:nvSpPr>
        <xdr:cNvPr id="133" name="人口1人当たり決算額の推移該当値テキスト445"/>
        <xdr:cNvSpPr txBox="1"/>
      </xdr:nvSpPr>
      <xdr:spPr>
        <a:xfrm>
          <a:off x="5734050" y="6915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9,476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0</xdr:colOff>
      <xdr:row>35</xdr:row>
      <xdr:rowOff>253765</xdr:rowOff>
    </xdr:from>
    <xdr:to>
      <xdr:col>26</xdr:col>
      <xdr:colOff>101600</xdr:colOff>
      <xdr:row>36</xdr:row>
      <xdr:rowOff>12465</xdr:rowOff>
    </xdr:to>
    <xdr:sp macro="" textlink="" fLocksText="0">
      <xdr:nvSpPr>
        <xdr:cNvPr id="134" name="楕円 133"/>
        <xdr:cNvSpPr/>
      </xdr:nvSpPr>
      <xdr:spPr>
        <a:xfrm>
          <a:off x="4953000" y="686752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24</xdr:col>
      <xdr:colOff>47625</xdr:colOff>
      <xdr:row>35</xdr:row>
      <xdr:rowOff>342900</xdr:rowOff>
    </xdr:from>
    <xdr:to>
      <xdr:col>28</xdr:col>
      <xdr:colOff>19050</xdr:colOff>
      <xdr:row>37</xdr:row>
      <xdr:rowOff>85725</xdr:rowOff>
    </xdr:to>
    <xdr:sp macro="" textlink="">
      <xdr:nvSpPr>
        <xdr:cNvPr id="135" name="テキスト ボックス 134"/>
        <xdr:cNvSpPr txBox="1"/>
      </xdr:nvSpPr>
      <xdr:spPr>
        <a:xfrm>
          <a:off x="4619625" y="6953250"/>
          <a:ext cx="7334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63500</xdr:colOff>
      <xdr:row>35</xdr:row>
      <xdr:rowOff>229915</xdr:rowOff>
    </xdr:from>
    <xdr:to>
      <xdr:col>22</xdr:col>
      <xdr:colOff>165100</xdr:colOff>
      <xdr:row>35</xdr:row>
      <xdr:rowOff>331515</xdr:rowOff>
    </xdr:to>
    <xdr:sp macro="" textlink="" fLocksText="0">
      <xdr:nvSpPr>
        <xdr:cNvPr id="136" name="楕円 135"/>
        <xdr:cNvSpPr/>
      </xdr:nvSpPr>
      <xdr:spPr>
        <a:xfrm>
          <a:off x="4257675" y="6838950"/>
          <a:ext cx="95250"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20</xdr:col>
      <xdr:colOff>114300</xdr:colOff>
      <xdr:row>35</xdr:row>
      <xdr:rowOff>314325</xdr:rowOff>
    </xdr:from>
    <xdr:to>
      <xdr:col>24</xdr:col>
      <xdr:colOff>114300</xdr:colOff>
      <xdr:row>37</xdr:row>
      <xdr:rowOff>57150</xdr:rowOff>
    </xdr:to>
    <xdr:sp macro="" textlink="">
      <xdr:nvSpPr>
        <xdr:cNvPr id="137" name="テキスト ボックス 136"/>
        <xdr:cNvSpPr txBox="1"/>
      </xdr:nvSpPr>
      <xdr:spPr>
        <a:xfrm>
          <a:off x="3924300" y="69246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14,931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127000</xdr:colOff>
      <xdr:row>35</xdr:row>
      <xdr:rowOff>265976</xdr:rowOff>
    </xdr:from>
    <xdr:to>
      <xdr:col>19</xdr:col>
      <xdr:colOff>38100</xdr:colOff>
      <xdr:row>36</xdr:row>
      <xdr:rowOff>24676</xdr:rowOff>
    </xdr:to>
    <xdr:sp macro="" textlink="" fLocksText="0">
      <xdr:nvSpPr>
        <xdr:cNvPr id="138" name="楕円 137"/>
        <xdr:cNvSpPr/>
      </xdr:nvSpPr>
      <xdr:spPr>
        <a:xfrm>
          <a:off x="3552825" y="6877050"/>
          <a:ext cx="104775" cy="1047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16</xdr:col>
      <xdr:colOff>171450</xdr:colOff>
      <xdr:row>36</xdr:row>
      <xdr:rowOff>9525</xdr:rowOff>
    </xdr:from>
    <xdr:to>
      <xdr:col>20</xdr:col>
      <xdr:colOff>171450</xdr:colOff>
      <xdr:row>37</xdr:row>
      <xdr:rowOff>95250</xdr:rowOff>
    </xdr:to>
    <xdr:sp macro="" textlink="">
      <xdr:nvSpPr>
        <xdr:cNvPr id="139" name="テキスト ボックス 138"/>
        <xdr:cNvSpPr txBox="1"/>
      </xdr:nvSpPr>
      <xdr:spPr>
        <a:xfrm>
          <a:off x="3219450" y="6962775"/>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35</xdr:row>
      <xdr:rowOff>215417</xdr:rowOff>
    </xdr:from>
    <xdr:to>
      <xdr:col>15</xdr:col>
      <xdr:colOff>101600</xdr:colOff>
      <xdr:row>35</xdr:row>
      <xdr:rowOff>317017</xdr:rowOff>
    </xdr:to>
    <xdr:sp macro="" textlink="" fLocksText="0">
      <xdr:nvSpPr>
        <xdr:cNvPr id="140" name="楕円 139"/>
        <xdr:cNvSpPr/>
      </xdr:nvSpPr>
      <xdr:spPr>
        <a:xfrm>
          <a:off x="2857500" y="6829425"/>
          <a:ext cx="104775"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editAs="oneCell">
    <xdr:from>
      <xdr:col>13</xdr:col>
      <xdr:colOff>47625</xdr:colOff>
      <xdr:row>35</xdr:row>
      <xdr:rowOff>304800</xdr:rowOff>
    </xdr:from>
    <xdr:to>
      <xdr:col>17</xdr:col>
      <xdr:colOff>47625</xdr:colOff>
      <xdr:row>37</xdr:row>
      <xdr:rowOff>47625</xdr:rowOff>
    </xdr:to>
    <xdr:sp macro="" textlink="">
      <xdr:nvSpPr>
        <xdr:cNvPr id="141" name="テキスト ボックス 140"/>
        <xdr:cNvSpPr txBox="1"/>
      </xdr:nvSpPr>
      <xdr:spPr>
        <a:xfrm>
          <a:off x="2524125" y="69151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15,692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0.98075</cdr:x>
      <cdr:y>0.11375</cdr:y>
    </cdr:to>
    <cdr:sp macro="" textlink="" fLocksText="0">
      <cdr:nvSpPr>
        <cdr:cNvPr id="117761" name="Rectangle 1"/>
        <cdr:cNvSpPr>
          <a:spLocks xmlns:a="http://schemas.openxmlformats.org/drawingml/2006/main" noChangeArrowheads="1"/>
        </cdr:cNvSpPr>
      </cdr:nvSpPr>
      <cdr:spPr>
        <a:xfrm xmlns:a="http://schemas.openxmlformats.org/drawingml/2006/main">
          <a:off x="914400" y="66675"/>
          <a:ext cx="4257675" cy="257175"/>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baseline="0">
              <a:solidFill>
                <a:srgbClr val="000000"/>
              </a:solidFill>
              <a:latin typeface="ＭＳ Ｐゴシック"/>
              <a:ea typeface="ＭＳ Ｐゴシック"/>
            </a:rPr>
            <a:t>人口</a:t>
          </a:r>
          <a:r>
            <a:rPr lang="en-US" altLang="ja-JP" sz="1100" b="0" i="0" u="none" baseline="0">
              <a:solidFill>
                <a:srgbClr val="000000"/>
              </a:solidFill>
              <a:latin typeface="ＭＳ Ｐゴシック"/>
              <a:ea typeface="ＭＳ Ｐゴシック"/>
            </a:rPr>
            <a:t>1</a:t>
          </a:r>
          <a:r>
            <a:rPr lang="ja-JP" altLang="en-US" sz="1100" b="0" i="0" u="non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5</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923925"/>
          <a:ext cx="14001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xdr:cNvSpPr/>
      </xdr:nvSpPr>
      <xdr:spPr>
        <a:xfrm>
          <a:off x="2219325" y="923925"/>
          <a:ext cx="14287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16,959
16,847
28.07
9,153,204
8,761,413
391,791
4,159,989
5,926,627</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92392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42975"/>
          <a:ext cx="2038350" cy="933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42975"/>
          <a:ext cx="1266825" cy="933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6.0
3.3</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52500"/>
          <a:ext cx="628650" cy="9429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714500"/>
          <a:ext cx="203835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xdr:cNvSpPr/>
      </xdr:nvSpPr>
      <xdr:spPr>
        <a:xfrm>
          <a:off x="7172325" y="1714500"/>
          <a:ext cx="38100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H26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H27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H29  Ⅳ</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xdr:cNvSpPr/>
      </xdr:nvSpPr>
      <xdr:spPr>
        <a:xfrm>
          <a:off x="11334750" y="952500"/>
          <a:ext cx="14573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xdr:cNvSpPr/>
      </xdr:nvSpPr>
      <xdr:spPr>
        <a:xfrm>
          <a:off x="11334750" y="1219200"/>
          <a:ext cx="14573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552575"/>
          <a:ext cx="1457325"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sp macro="" textlink="">
      <xdr:nvSpPr>
        <xdr:cNvPr id="22" name="直線コネクタ 21"/>
        <xdr:cNvSpPr/>
      </xdr:nv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sp macro="" textlink="">
      <xdr:nvSpPr>
        <xdr:cNvPr id="25" name="直線コネクタ 24"/>
        <xdr:cNvSpPr/>
      </xdr:nv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macro="" textlink="">
      <xdr:nvSpPr>
        <xdr:cNvPr id="26" name="直線コネクタ 25"/>
        <xdr:cNvSpPr/>
      </xdr:nv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17780</xdr:colOff>
      <xdr:row>10</xdr:row>
      <xdr:rowOff>47625</xdr:rowOff>
    </xdr:from>
    <xdr:to>
      <xdr:col>59</xdr:col>
      <xdr:colOff>17780</xdr:colOff>
      <xdr:row>11</xdr:row>
      <xdr:rowOff>15875</xdr:rowOff>
    </xdr:to>
    <xdr:sp macro="" textlink="">
      <xdr:nvSpPr>
        <xdr:cNvPr id="27" name="直線コネクタ 26"/>
        <xdr:cNvSpPr/>
      </xdr:nv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macro="" textlink="">
      <xdr:nvSpPr>
        <xdr:cNvPr id="28" name="直線コネクタ 27"/>
        <xdr:cNvSpPr/>
      </xdr:nv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xdr:col>
      <xdr:colOff>123825</xdr:colOff>
      <xdr:row>16</xdr:row>
      <xdr:rowOff>114300</xdr:rowOff>
    </xdr:from>
    <xdr:to>
      <xdr:col>50</xdr:col>
      <xdr:colOff>66675</xdr:colOff>
      <xdr:row>18</xdr:row>
      <xdr:rowOff>28575</xdr:rowOff>
    </xdr:to>
    <xdr:sp macro="" textlink="">
      <xdr:nvSpPr>
        <xdr:cNvPr id="29" name="テキスト ボックス 28"/>
        <xdr:cNvSpPr txBox="1"/>
      </xdr:nvSpPr>
      <xdr:spPr>
        <a:xfrm>
          <a:off x="695325" y="2857500"/>
          <a:ext cx="88963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twoCellAnchor>
  <xdr:twoCellAnchor editAs="oneCell">
    <xdr:from>
      <xdr:col>3</xdr:col>
      <xdr:colOff>123825</xdr:colOff>
      <xdr:row>18</xdr:row>
      <xdr:rowOff>85725</xdr:rowOff>
    </xdr:from>
    <xdr:to>
      <xdr:col>54</xdr:col>
      <xdr:colOff>114300</xdr:colOff>
      <xdr:row>20</xdr:row>
      <xdr:rowOff>0</xdr:rowOff>
    </xdr:to>
    <xdr:sp macro="" textlink="">
      <xdr:nvSpPr>
        <xdr:cNvPr id="30" name="テキスト ボックス 29"/>
        <xdr:cNvSpPr txBox="1"/>
      </xdr:nvSpPr>
      <xdr:spPr>
        <a:xfrm>
          <a:off x="695325" y="3171825"/>
          <a:ext cx="97059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twoCellAnchor>
  <xdr:twoCellAnchor editAs="oneCell">
    <xdr:from>
      <xdr:col>3</xdr:col>
      <xdr:colOff>123825</xdr:colOff>
      <xdr:row>20</xdr:row>
      <xdr:rowOff>66675</xdr:rowOff>
    </xdr:from>
    <xdr:to>
      <xdr:col>47</xdr:col>
      <xdr:colOff>38100</xdr:colOff>
      <xdr:row>21</xdr:row>
      <xdr:rowOff>152400</xdr:rowOff>
    </xdr:to>
    <xdr:sp macro="" textlink="">
      <xdr:nvSpPr>
        <xdr:cNvPr id="31" name="テキスト ボックス 30"/>
        <xdr:cNvSpPr txBox="1"/>
      </xdr:nvSpPr>
      <xdr:spPr>
        <a:xfrm>
          <a:off x="695325" y="3495675"/>
          <a:ext cx="82962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two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xdr:cNvSpPr/>
      </xdr:nvSpPr>
      <xdr:spPr>
        <a:xfrm>
          <a:off x="885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xdr:cNvSpPr/>
      </xdr:nvSpPr>
      <xdr:spPr>
        <a:xfrm>
          <a:off x="885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xdr:cNvSpPr/>
      </xdr:nvSpPr>
      <xdr:spPr>
        <a:xfrm>
          <a:off x="1905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xdr:cNvSpPr/>
      </xdr:nvSpPr>
      <xdr:spPr>
        <a:xfrm>
          <a:off x="1905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xdr:cNvSpPr/>
      </xdr:nvSpPr>
      <xdr:spPr>
        <a:xfrm>
          <a:off x="3048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xdr:cNvSpPr/>
      </xdr:nvSpPr>
      <xdr:spPr>
        <a:xfrm>
          <a:off x="3048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xdr:cNvSpPr/>
      </xdr:nvSpPr>
      <xdr:spPr>
        <a:xfrm>
          <a:off x="762000"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27</xdr:row>
      <xdr:rowOff>9525</xdr:rowOff>
    </xdr:from>
    <xdr:to>
      <xdr:col>5</xdr:col>
      <xdr:colOff>123825</xdr:colOff>
      <xdr:row>28</xdr:row>
      <xdr:rowOff>66675</xdr:rowOff>
    </xdr:to>
    <xdr:sp macro="" textlink="">
      <xdr:nvSpPr>
        <xdr:cNvPr id="40" name="テキスト ボックス 39"/>
        <xdr:cNvSpPr txBox="1"/>
      </xdr:nvSpPr>
      <xdr:spPr>
        <a:xfrm>
          <a:off x="723900"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41</xdr:row>
      <xdr:rowOff>82550</xdr:rowOff>
    </xdr:from>
    <xdr:to>
      <xdr:col>28</xdr:col>
      <xdr:colOff>114300</xdr:colOff>
      <xdr:row>41</xdr:row>
      <xdr:rowOff>82550</xdr:rowOff>
    </xdr:to>
    <xdr:sp macro="" textlink="">
      <xdr:nvSpPr>
        <xdr:cNvPr id="41" name="直線コネクタ 40"/>
        <xdr:cNvSpPr/>
      </xdr:nv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40</xdr:row>
      <xdr:rowOff>114300</xdr:rowOff>
    </xdr:from>
    <xdr:to>
      <xdr:col>3</xdr:col>
      <xdr:colOff>180975</xdr:colOff>
      <xdr:row>42</xdr:row>
      <xdr:rowOff>28575</xdr:rowOff>
    </xdr:to>
    <xdr:sp macro="" textlink="">
      <xdr:nvSpPr>
        <xdr:cNvPr id="42" name="テキスト ボックス 41"/>
        <xdr:cNvSpPr txBox="1"/>
      </xdr:nvSpPr>
      <xdr:spPr>
        <a:xfrm>
          <a:off x="504825" y="6972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39</xdr:row>
      <xdr:rowOff>44450</xdr:rowOff>
    </xdr:from>
    <xdr:to>
      <xdr:col>28</xdr:col>
      <xdr:colOff>114300</xdr:colOff>
      <xdr:row>39</xdr:row>
      <xdr:rowOff>44450</xdr:rowOff>
    </xdr:to>
    <xdr:sp macro="" textlink="">
      <xdr:nvSpPr>
        <xdr:cNvPr id="43" name="直線コネクタ 42"/>
        <xdr:cNvSpPr/>
      </xdr:nv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38</xdr:row>
      <xdr:rowOff>76200</xdr:rowOff>
    </xdr:from>
    <xdr:to>
      <xdr:col>4</xdr:col>
      <xdr:colOff>0</xdr:colOff>
      <xdr:row>39</xdr:row>
      <xdr:rowOff>161925</xdr:rowOff>
    </xdr:to>
    <xdr:sp macro="" textlink="">
      <xdr:nvSpPr>
        <xdr:cNvPr id="44" name="テキスト ボックス 43"/>
        <xdr:cNvSpPr txBox="1"/>
      </xdr:nvSpPr>
      <xdr:spPr>
        <a:xfrm>
          <a:off x="228600" y="6591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37</xdr:row>
      <xdr:rowOff>6350</xdr:rowOff>
    </xdr:from>
    <xdr:to>
      <xdr:col>28</xdr:col>
      <xdr:colOff>114300</xdr:colOff>
      <xdr:row>37</xdr:row>
      <xdr:rowOff>6350</xdr:rowOff>
    </xdr:to>
    <xdr:sp macro="" textlink="">
      <xdr:nvSpPr>
        <xdr:cNvPr id="45" name="直線コネクタ 44"/>
        <xdr:cNvSpPr/>
      </xdr:nvSpPr>
      <xdr:spPr>
        <a:xfrm>
          <a:off x="762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36</xdr:row>
      <xdr:rowOff>38100</xdr:rowOff>
    </xdr:from>
    <xdr:to>
      <xdr:col>4</xdr:col>
      <xdr:colOff>0</xdr:colOff>
      <xdr:row>37</xdr:row>
      <xdr:rowOff>123825</xdr:rowOff>
    </xdr:to>
    <xdr:sp macro="" textlink="">
      <xdr:nvSpPr>
        <xdr:cNvPr id="46" name="テキスト ボックス 45"/>
        <xdr:cNvSpPr txBox="1"/>
      </xdr:nvSpPr>
      <xdr:spPr>
        <a:xfrm>
          <a:off x="228600" y="6210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34</xdr:row>
      <xdr:rowOff>139700</xdr:rowOff>
    </xdr:from>
    <xdr:to>
      <xdr:col>28</xdr:col>
      <xdr:colOff>114300</xdr:colOff>
      <xdr:row>34</xdr:row>
      <xdr:rowOff>139700</xdr:rowOff>
    </xdr:to>
    <xdr:sp macro="" textlink="">
      <xdr:nvSpPr>
        <xdr:cNvPr id="47" name="直線コネクタ 46"/>
        <xdr:cNvSpPr/>
      </xdr:nvSpPr>
      <xdr:spPr>
        <a:xfrm>
          <a:off x="762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33</xdr:row>
      <xdr:rowOff>171450</xdr:rowOff>
    </xdr:from>
    <xdr:to>
      <xdr:col>4</xdr:col>
      <xdr:colOff>0</xdr:colOff>
      <xdr:row>35</xdr:row>
      <xdr:rowOff>85725</xdr:rowOff>
    </xdr:to>
    <xdr:sp macro="" textlink="">
      <xdr:nvSpPr>
        <xdr:cNvPr id="48" name="テキスト ボックス 47"/>
        <xdr:cNvSpPr txBox="1"/>
      </xdr:nvSpPr>
      <xdr:spPr>
        <a:xfrm>
          <a:off x="228600" y="5829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32</xdr:row>
      <xdr:rowOff>101600</xdr:rowOff>
    </xdr:from>
    <xdr:to>
      <xdr:col>28</xdr:col>
      <xdr:colOff>114300</xdr:colOff>
      <xdr:row>32</xdr:row>
      <xdr:rowOff>101600</xdr:rowOff>
    </xdr:to>
    <xdr:sp macro="" textlink="">
      <xdr:nvSpPr>
        <xdr:cNvPr id="49" name="直線コネクタ 48"/>
        <xdr:cNvSpPr/>
      </xdr:nvSpPr>
      <xdr:spPr>
        <a:xfrm>
          <a:off x="762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31</xdr:row>
      <xdr:rowOff>133350</xdr:rowOff>
    </xdr:from>
    <xdr:to>
      <xdr:col>4</xdr:col>
      <xdr:colOff>0</xdr:colOff>
      <xdr:row>33</xdr:row>
      <xdr:rowOff>47625</xdr:rowOff>
    </xdr:to>
    <xdr:sp macro="" textlink="">
      <xdr:nvSpPr>
        <xdr:cNvPr id="50" name="テキスト ボックス 49"/>
        <xdr:cNvSpPr txBox="1"/>
      </xdr:nvSpPr>
      <xdr:spPr>
        <a:xfrm>
          <a:off x="161925" y="5448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30</xdr:row>
      <xdr:rowOff>63500</xdr:rowOff>
    </xdr:from>
    <xdr:to>
      <xdr:col>28</xdr:col>
      <xdr:colOff>114300</xdr:colOff>
      <xdr:row>30</xdr:row>
      <xdr:rowOff>63500</xdr:rowOff>
    </xdr:to>
    <xdr:sp macro="" textlink="">
      <xdr:nvSpPr>
        <xdr:cNvPr id="51" name="直線コネクタ 50"/>
        <xdr:cNvSpPr/>
      </xdr:nvSpPr>
      <xdr:spPr>
        <a:xfrm>
          <a:off x="762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29</xdr:row>
      <xdr:rowOff>95250</xdr:rowOff>
    </xdr:from>
    <xdr:to>
      <xdr:col>4</xdr:col>
      <xdr:colOff>0</xdr:colOff>
      <xdr:row>31</xdr:row>
      <xdr:rowOff>9525</xdr:rowOff>
    </xdr:to>
    <xdr:sp macro="" textlink="">
      <xdr:nvSpPr>
        <xdr:cNvPr id="52" name="テキスト ボックス 51"/>
        <xdr:cNvSpPr txBox="1"/>
      </xdr:nvSpPr>
      <xdr:spPr>
        <a:xfrm>
          <a:off x="161925" y="506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28</xdr:row>
      <xdr:rowOff>25400</xdr:rowOff>
    </xdr:to>
    <xdr:sp macro="" textlink="">
      <xdr:nvSpPr>
        <xdr:cNvPr id="53" name="直線コネクタ 52"/>
        <xdr:cNvSpPr/>
      </xdr:nv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27</xdr:row>
      <xdr:rowOff>57150</xdr:rowOff>
    </xdr:from>
    <xdr:to>
      <xdr:col>4</xdr:col>
      <xdr:colOff>0</xdr:colOff>
      <xdr:row>28</xdr:row>
      <xdr:rowOff>142875</xdr:rowOff>
    </xdr:to>
    <xdr:sp macro="" textlink="">
      <xdr:nvSpPr>
        <xdr:cNvPr id="54" name="テキスト ボックス 53"/>
        <xdr:cNvSpPr txBox="1"/>
      </xdr:nvSpPr>
      <xdr:spPr>
        <a:xfrm>
          <a:off x="161925" y="468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55" name="人件費グラフ枠"/>
        <xdr:cNvSpPr/>
      </xdr:nvSpPr>
      <xdr:spPr>
        <a:xfrm>
          <a:off x="762000"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sp macro="" textlink="">
      <xdr:nvSpPr>
        <xdr:cNvPr id="56" name="直線コネクタ 55"/>
        <xdr:cNvSpPr/>
      </xdr:nvSpPr>
      <xdr:spPr>
        <a:xfrm flipV="1">
          <a:off x="4629150" y="5314950"/>
          <a:ext cx="9525"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38</xdr:row>
      <xdr:rowOff>95250</xdr:rowOff>
    </xdr:from>
    <xdr:to>
      <xdr:col>27</xdr:col>
      <xdr:colOff>76200</xdr:colOff>
      <xdr:row>40</xdr:row>
      <xdr:rowOff>9525</xdr:rowOff>
    </xdr:to>
    <xdr:sp macro="" textlink="">
      <xdr:nvSpPr>
        <xdr:cNvPr id="57" name="人件費最小値テキスト"/>
        <xdr:cNvSpPr txBox="1"/>
      </xdr:nvSpPr>
      <xdr:spPr>
        <a:xfrm>
          <a:off x="4686300" y="6610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39,519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38</xdr:row>
      <xdr:rowOff>95009</xdr:rowOff>
    </xdr:from>
    <xdr:to>
      <xdr:col>24</xdr:col>
      <xdr:colOff>152400</xdr:colOff>
      <xdr:row>38</xdr:row>
      <xdr:rowOff>95009</xdr:rowOff>
    </xdr:to>
    <xdr:sp macro="" textlink="">
      <xdr:nvSpPr>
        <xdr:cNvPr id="58" name="直線コネクタ 57"/>
        <xdr:cNvSpPr/>
      </xdr:nvSpPr>
      <xdr:spPr>
        <a:xfrm>
          <a:off x="4543425" y="6610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29</xdr:row>
      <xdr:rowOff>114300</xdr:rowOff>
    </xdr:from>
    <xdr:to>
      <xdr:col>27</xdr:col>
      <xdr:colOff>142875</xdr:colOff>
      <xdr:row>31</xdr:row>
      <xdr:rowOff>28575</xdr:rowOff>
    </xdr:to>
    <xdr:sp macro="" textlink="">
      <xdr:nvSpPr>
        <xdr:cNvPr id="59" name="人件費最大値テキスト"/>
        <xdr:cNvSpPr txBox="1"/>
      </xdr:nvSpPr>
      <xdr:spPr>
        <a:xfrm>
          <a:off x="4686300" y="50863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141,575</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30</xdr:row>
      <xdr:rowOff>170497</xdr:rowOff>
    </xdr:from>
    <xdr:to>
      <xdr:col>24</xdr:col>
      <xdr:colOff>152400</xdr:colOff>
      <xdr:row>30</xdr:row>
      <xdr:rowOff>170497</xdr:rowOff>
    </xdr:to>
    <xdr:sp macro="" textlink="">
      <xdr:nvSpPr>
        <xdr:cNvPr id="60" name="直線コネクタ 59"/>
        <xdr:cNvSpPr/>
      </xdr:nvSpPr>
      <xdr:spPr>
        <a:xfrm>
          <a:off x="4543425" y="5314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35</xdr:row>
      <xdr:rowOff>33147</xdr:rowOff>
    </xdr:from>
    <xdr:to>
      <xdr:col>24</xdr:col>
      <xdr:colOff>63500</xdr:colOff>
      <xdr:row>35</xdr:row>
      <xdr:rowOff>80874</xdr:rowOff>
    </xdr:to>
    <xdr:sp macro="" textlink="">
      <xdr:nvSpPr>
        <xdr:cNvPr id="61" name="直線コネクタ 60"/>
        <xdr:cNvSpPr/>
      </xdr:nvSpPr>
      <xdr:spPr>
        <a:xfrm flipV="1">
          <a:off x="3800475" y="60293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35</xdr:row>
      <xdr:rowOff>28575</xdr:rowOff>
    </xdr:from>
    <xdr:to>
      <xdr:col>27</xdr:col>
      <xdr:colOff>76200</xdr:colOff>
      <xdr:row>36</xdr:row>
      <xdr:rowOff>114300</xdr:rowOff>
    </xdr:to>
    <xdr:sp macro="" textlink="">
      <xdr:nvSpPr>
        <xdr:cNvPr id="62" name="人件費平均値テキスト"/>
        <xdr:cNvSpPr txBox="1"/>
      </xdr:nvSpPr>
      <xdr:spPr>
        <a:xfrm>
          <a:off x="468630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35</xdr:row>
      <xdr:rowOff>45860</xdr:rowOff>
    </xdr:from>
    <xdr:to>
      <xdr:col>24</xdr:col>
      <xdr:colOff>114300</xdr:colOff>
      <xdr:row>35</xdr:row>
      <xdr:rowOff>147460</xdr:rowOff>
    </xdr:to>
    <xdr:sp macro="" textlink="" fLocksText="0">
      <xdr:nvSpPr>
        <xdr:cNvPr id="63" name="フローチャート: 判断 62"/>
        <xdr:cNvSpPr/>
      </xdr:nvSpPr>
      <xdr:spPr>
        <a:xfrm>
          <a:off x="4581525" y="6048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35</xdr:row>
      <xdr:rowOff>71818</xdr:rowOff>
    </xdr:from>
    <xdr:to>
      <xdr:col>19</xdr:col>
      <xdr:colOff>177800</xdr:colOff>
      <xdr:row>35</xdr:row>
      <xdr:rowOff>80874</xdr:rowOff>
    </xdr:to>
    <xdr:sp macro="" textlink="">
      <xdr:nvSpPr>
        <xdr:cNvPr id="64" name="直線コネクタ 63"/>
        <xdr:cNvSpPr/>
      </xdr:nvSpPr>
      <xdr:spPr>
        <a:xfrm>
          <a:off x="2905125" y="60769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35</xdr:row>
      <xdr:rowOff>50025</xdr:rowOff>
    </xdr:from>
    <xdr:to>
      <xdr:col>20</xdr:col>
      <xdr:colOff>38100</xdr:colOff>
      <xdr:row>35</xdr:row>
      <xdr:rowOff>151625</xdr:rowOff>
    </xdr:to>
    <xdr:sp macro="" textlink="" fLocksText="0">
      <xdr:nvSpPr>
        <xdr:cNvPr id="65" name="フローチャート: 判断 64"/>
        <xdr:cNvSpPr/>
      </xdr:nvSpPr>
      <xdr:spPr>
        <a:xfrm>
          <a:off x="3743325" y="6048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35</xdr:row>
      <xdr:rowOff>142875</xdr:rowOff>
    </xdr:from>
    <xdr:to>
      <xdr:col>21</xdr:col>
      <xdr:colOff>57150</xdr:colOff>
      <xdr:row>37</xdr:row>
      <xdr:rowOff>57150</xdr:rowOff>
    </xdr:to>
    <xdr:sp macro="" textlink="">
      <xdr:nvSpPr>
        <xdr:cNvPr id="66" name="テキスト ボックス 65"/>
        <xdr:cNvSpPr txBox="1"/>
      </xdr:nvSpPr>
      <xdr:spPr>
        <a:xfrm>
          <a:off x="3524250" y="61436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35</xdr:row>
      <xdr:rowOff>57290</xdr:rowOff>
    </xdr:from>
    <xdr:to>
      <xdr:col>15</xdr:col>
      <xdr:colOff>50800</xdr:colOff>
      <xdr:row>35</xdr:row>
      <xdr:rowOff>71818</xdr:rowOff>
    </xdr:to>
    <xdr:sp macro="" textlink="">
      <xdr:nvSpPr>
        <xdr:cNvPr id="67" name="直線コネクタ 66"/>
        <xdr:cNvSpPr/>
      </xdr:nvSpPr>
      <xdr:spPr>
        <a:xfrm>
          <a:off x="2019300" y="60579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35</xdr:row>
      <xdr:rowOff>43472</xdr:rowOff>
    </xdr:from>
    <xdr:to>
      <xdr:col>15</xdr:col>
      <xdr:colOff>101600</xdr:colOff>
      <xdr:row>35</xdr:row>
      <xdr:rowOff>145072</xdr:rowOff>
    </xdr:to>
    <xdr:sp macro="" textlink="" fLocksText="0">
      <xdr:nvSpPr>
        <xdr:cNvPr id="68" name="フローチャート: 判断 67"/>
        <xdr:cNvSpPr/>
      </xdr:nvSpPr>
      <xdr:spPr>
        <a:xfrm>
          <a:off x="2857500" y="6048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35</xdr:row>
      <xdr:rowOff>133350</xdr:rowOff>
    </xdr:from>
    <xdr:to>
      <xdr:col>16</xdr:col>
      <xdr:colOff>123825</xdr:colOff>
      <xdr:row>37</xdr:row>
      <xdr:rowOff>47625</xdr:rowOff>
    </xdr:to>
    <xdr:sp macro="" textlink="">
      <xdr:nvSpPr>
        <xdr:cNvPr id="69" name="テキスト ボックス 68"/>
        <xdr:cNvSpPr txBox="1"/>
      </xdr:nvSpPr>
      <xdr:spPr>
        <a:xfrm>
          <a:off x="2638425" y="61341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34</xdr:row>
      <xdr:rowOff>158953</xdr:rowOff>
    </xdr:from>
    <xdr:to>
      <xdr:col>10</xdr:col>
      <xdr:colOff>114300</xdr:colOff>
      <xdr:row>35</xdr:row>
      <xdr:rowOff>57290</xdr:rowOff>
    </xdr:to>
    <xdr:sp macro="" textlink="">
      <xdr:nvSpPr>
        <xdr:cNvPr id="70" name="直線コネクタ 69"/>
        <xdr:cNvSpPr/>
      </xdr:nvSpPr>
      <xdr:spPr>
        <a:xfrm>
          <a:off x="1133475" y="599122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35</xdr:row>
      <xdr:rowOff>72403</xdr:rowOff>
    </xdr:from>
    <xdr:to>
      <xdr:col>10</xdr:col>
      <xdr:colOff>165100</xdr:colOff>
      <xdr:row>36</xdr:row>
      <xdr:rowOff>2553</xdr:rowOff>
    </xdr:to>
    <xdr:sp macro="" textlink="" fLocksText="0">
      <xdr:nvSpPr>
        <xdr:cNvPr id="71" name="フローチャート: 判断 70"/>
        <xdr:cNvSpPr/>
      </xdr:nvSpPr>
      <xdr:spPr>
        <a:xfrm>
          <a:off x="1971675" y="607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35</xdr:row>
      <xdr:rowOff>161925</xdr:rowOff>
    </xdr:from>
    <xdr:to>
      <xdr:col>11</xdr:col>
      <xdr:colOff>180975</xdr:colOff>
      <xdr:row>37</xdr:row>
      <xdr:rowOff>76200</xdr:rowOff>
    </xdr:to>
    <xdr:sp macro="" textlink="">
      <xdr:nvSpPr>
        <xdr:cNvPr id="72" name="テキスト ボックス 71"/>
        <xdr:cNvSpPr txBox="1"/>
      </xdr:nvSpPr>
      <xdr:spPr>
        <a:xfrm>
          <a:off x="1743075" y="6162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35</xdr:row>
      <xdr:rowOff>82766</xdr:rowOff>
    </xdr:from>
    <xdr:to>
      <xdr:col>6</xdr:col>
      <xdr:colOff>38100</xdr:colOff>
      <xdr:row>36</xdr:row>
      <xdr:rowOff>12916</xdr:rowOff>
    </xdr:to>
    <xdr:sp macro="" textlink="" fLocksText="0">
      <xdr:nvSpPr>
        <xdr:cNvPr id="73" name="フローチャート: 判断 72"/>
        <xdr:cNvSpPr/>
      </xdr:nvSpPr>
      <xdr:spPr>
        <a:xfrm>
          <a:off x="1076325" y="608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36</xdr:row>
      <xdr:rowOff>0</xdr:rowOff>
    </xdr:from>
    <xdr:to>
      <xdr:col>7</xdr:col>
      <xdr:colOff>57150</xdr:colOff>
      <xdr:row>37</xdr:row>
      <xdr:rowOff>85725</xdr:rowOff>
    </xdr:to>
    <xdr:sp macro="" textlink="">
      <xdr:nvSpPr>
        <xdr:cNvPr id="74" name="テキスト ボックス 73"/>
        <xdr:cNvSpPr txBox="1"/>
      </xdr:nvSpPr>
      <xdr:spPr>
        <a:xfrm>
          <a:off x="857250" y="61722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41</xdr:row>
      <xdr:rowOff>76200</xdr:rowOff>
    </xdr:from>
    <xdr:to>
      <xdr:col>27</xdr:col>
      <xdr:colOff>57150</xdr:colOff>
      <xdr:row>42</xdr:row>
      <xdr:rowOff>161925</xdr:rowOff>
    </xdr:to>
    <xdr:sp macro="" textlink="">
      <xdr:nvSpPr>
        <xdr:cNvPr id="75" name="テキスト ボックス 74"/>
        <xdr:cNvSpPr txBox="1"/>
      </xdr:nvSpPr>
      <xdr:spPr>
        <a:xfrm>
          <a:off x="44386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41</xdr:row>
      <xdr:rowOff>76200</xdr:rowOff>
    </xdr:from>
    <xdr:to>
      <xdr:col>22</xdr:col>
      <xdr:colOff>171450</xdr:colOff>
      <xdr:row>42</xdr:row>
      <xdr:rowOff>161925</xdr:rowOff>
    </xdr:to>
    <xdr:sp macro="" textlink="">
      <xdr:nvSpPr>
        <xdr:cNvPr id="76" name="テキスト ボックス 75"/>
        <xdr:cNvSpPr txBox="1"/>
      </xdr:nvSpPr>
      <xdr:spPr>
        <a:xfrm>
          <a:off x="3600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41</xdr:row>
      <xdr:rowOff>76200</xdr:rowOff>
    </xdr:from>
    <xdr:to>
      <xdr:col>18</xdr:col>
      <xdr:colOff>47625</xdr:colOff>
      <xdr:row>42</xdr:row>
      <xdr:rowOff>161925</xdr:rowOff>
    </xdr:to>
    <xdr:sp macro="" textlink="">
      <xdr:nvSpPr>
        <xdr:cNvPr id="77" name="テキスト ボックス 76"/>
        <xdr:cNvSpPr txBox="1"/>
      </xdr:nvSpPr>
      <xdr:spPr>
        <a:xfrm>
          <a:off x="2714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41</xdr:row>
      <xdr:rowOff>76200</xdr:rowOff>
    </xdr:from>
    <xdr:to>
      <xdr:col>13</xdr:col>
      <xdr:colOff>114300</xdr:colOff>
      <xdr:row>42</xdr:row>
      <xdr:rowOff>161925</xdr:rowOff>
    </xdr:to>
    <xdr:sp macro="" textlink="">
      <xdr:nvSpPr>
        <xdr:cNvPr id="78" name="テキスト ボックス 77"/>
        <xdr:cNvSpPr txBox="1"/>
      </xdr:nvSpPr>
      <xdr:spPr>
        <a:xfrm>
          <a:off x="1828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41</xdr:row>
      <xdr:rowOff>76200</xdr:rowOff>
    </xdr:from>
    <xdr:to>
      <xdr:col>8</xdr:col>
      <xdr:colOff>171450</xdr:colOff>
      <xdr:row>42</xdr:row>
      <xdr:rowOff>161925</xdr:rowOff>
    </xdr:to>
    <xdr:sp macro="" textlink="">
      <xdr:nvSpPr>
        <xdr:cNvPr id="79" name="テキスト ボックス 78"/>
        <xdr:cNvSpPr txBox="1"/>
      </xdr:nvSpPr>
      <xdr:spPr>
        <a:xfrm>
          <a:off x="933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34</xdr:row>
      <xdr:rowOff>153797</xdr:rowOff>
    </xdr:from>
    <xdr:to>
      <xdr:col>24</xdr:col>
      <xdr:colOff>114300</xdr:colOff>
      <xdr:row>35</xdr:row>
      <xdr:rowOff>83947</xdr:rowOff>
    </xdr:to>
    <xdr:sp macro="" textlink="" fLocksText="0">
      <xdr:nvSpPr>
        <xdr:cNvPr id="80" name="楕円 79"/>
        <xdr:cNvSpPr/>
      </xdr:nvSpPr>
      <xdr:spPr>
        <a:xfrm>
          <a:off x="4581525" y="5981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34</xdr:row>
      <xdr:rowOff>9525</xdr:rowOff>
    </xdr:from>
    <xdr:to>
      <xdr:col>27</xdr:col>
      <xdr:colOff>76200</xdr:colOff>
      <xdr:row>35</xdr:row>
      <xdr:rowOff>95250</xdr:rowOff>
    </xdr:to>
    <xdr:sp macro="" textlink="">
      <xdr:nvSpPr>
        <xdr:cNvPr id="81" name="人件費該当値テキスト"/>
        <xdr:cNvSpPr txBox="1"/>
      </xdr:nvSpPr>
      <xdr:spPr>
        <a:xfrm>
          <a:off x="4686300" y="58388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84,890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35</xdr:row>
      <xdr:rowOff>30074</xdr:rowOff>
    </xdr:from>
    <xdr:to>
      <xdr:col>20</xdr:col>
      <xdr:colOff>38100</xdr:colOff>
      <xdr:row>35</xdr:row>
      <xdr:rowOff>131674</xdr:rowOff>
    </xdr:to>
    <xdr:sp macro="" textlink="" fLocksText="0">
      <xdr:nvSpPr>
        <xdr:cNvPr id="82" name="楕円 81"/>
        <xdr:cNvSpPr/>
      </xdr:nvSpPr>
      <xdr:spPr>
        <a:xfrm>
          <a:off x="3743325" y="6029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33</xdr:row>
      <xdr:rowOff>152400</xdr:rowOff>
    </xdr:from>
    <xdr:to>
      <xdr:col>21</xdr:col>
      <xdr:colOff>57150</xdr:colOff>
      <xdr:row>35</xdr:row>
      <xdr:rowOff>66675</xdr:rowOff>
    </xdr:to>
    <xdr:sp macro="" textlink="">
      <xdr:nvSpPr>
        <xdr:cNvPr id="83" name="テキスト ボックス 82"/>
        <xdr:cNvSpPr txBox="1"/>
      </xdr:nvSpPr>
      <xdr:spPr>
        <a:xfrm>
          <a:off x="3524250" y="58102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81,132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35</xdr:row>
      <xdr:rowOff>21018</xdr:rowOff>
    </xdr:from>
    <xdr:to>
      <xdr:col>15</xdr:col>
      <xdr:colOff>101600</xdr:colOff>
      <xdr:row>35</xdr:row>
      <xdr:rowOff>122618</xdr:rowOff>
    </xdr:to>
    <xdr:sp macro="" textlink="" fLocksText="0">
      <xdr:nvSpPr>
        <xdr:cNvPr id="84" name="楕円 83"/>
        <xdr:cNvSpPr/>
      </xdr:nvSpPr>
      <xdr:spPr>
        <a:xfrm>
          <a:off x="2857500" y="6019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33</xdr:row>
      <xdr:rowOff>142875</xdr:rowOff>
    </xdr:from>
    <xdr:to>
      <xdr:col>16</xdr:col>
      <xdr:colOff>123825</xdr:colOff>
      <xdr:row>35</xdr:row>
      <xdr:rowOff>57150</xdr:rowOff>
    </xdr:to>
    <xdr:sp macro="" textlink="">
      <xdr:nvSpPr>
        <xdr:cNvPr id="85" name="テキスト ボックス 84"/>
        <xdr:cNvSpPr txBox="1"/>
      </xdr:nvSpPr>
      <xdr:spPr>
        <a:xfrm>
          <a:off x="2638425" y="58007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81,845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35</xdr:row>
      <xdr:rowOff>6490</xdr:rowOff>
    </xdr:from>
    <xdr:to>
      <xdr:col>10</xdr:col>
      <xdr:colOff>165100</xdr:colOff>
      <xdr:row>35</xdr:row>
      <xdr:rowOff>108090</xdr:rowOff>
    </xdr:to>
    <xdr:sp macro="" textlink="" fLocksText="0">
      <xdr:nvSpPr>
        <xdr:cNvPr id="86" name="楕円 85"/>
        <xdr:cNvSpPr/>
      </xdr:nvSpPr>
      <xdr:spPr>
        <a:xfrm>
          <a:off x="1971675" y="6010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33</xdr:row>
      <xdr:rowOff>123825</xdr:rowOff>
    </xdr:from>
    <xdr:to>
      <xdr:col>11</xdr:col>
      <xdr:colOff>180975</xdr:colOff>
      <xdr:row>35</xdr:row>
      <xdr:rowOff>38100</xdr:rowOff>
    </xdr:to>
    <xdr:sp macro="" textlink="">
      <xdr:nvSpPr>
        <xdr:cNvPr id="87" name="テキスト ボックス 86"/>
        <xdr:cNvSpPr txBox="1"/>
      </xdr:nvSpPr>
      <xdr:spPr>
        <a:xfrm>
          <a:off x="1743075" y="5781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82,989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34</xdr:row>
      <xdr:rowOff>108153</xdr:rowOff>
    </xdr:from>
    <xdr:to>
      <xdr:col>6</xdr:col>
      <xdr:colOff>38100</xdr:colOff>
      <xdr:row>35</xdr:row>
      <xdr:rowOff>38303</xdr:rowOff>
    </xdr:to>
    <xdr:sp macro="" textlink="" fLocksText="0">
      <xdr:nvSpPr>
        <xdr:cNvPr id="88" name="楕円 87"/>
        <xdr:cNvSpPr/>
      </xdr:nvSpPr>
      <xdr:spPr>
        <a:xfrm>
          <a:off x="1076325" y="5934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33</xdr:row>
      <xdr:rowOff>57150</xdr:rowOff>
    </xdr:from>
    <xdr:to>
      <xdr:col>7</xdr:col>
      <xdr:colOff>57150</xdr:colOff>
      <xdr:row>34</xdr:row>
      <xdr:rowOff>142875</xdr:rowOff>
    </xdr:to>
    <xdr:sp macro="" textlink="">
      <xdr:nvSpPr>
        <xdr:cNvPr id="89" name="テキスト ボックス 88"/>
        <xdr:cNvSpPr txBox="1"/>
      </xdr:nvSpPr>
      <xdr:spPr>
        <a:xfrm>
          <a:off x="857250" y="5715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88,484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43</xdr:row>
      <xdr:rowOff>57150</xdr:rowOff>
    </xdr:from>
    <xdr:to>
      <xdr:col>28</xdr:col>
      <xdr:colOff>114300</xdr:colOff>
      <xdr:row>45</xdr:row>
      <xdr:rowOff>31750</xdr:rowOff>
    </xdr:to>
    <xdr:sp macro="" textlink="" fLocksText="0">
      <xdr:nvSpPr>
        <xdr:cNvPr id="90" name="正方形/長方形 89"/>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91" name="正方形/長方形 90"/>
        <xdr:cNvSpPr/>
      </xdr:nvSpPr>
      <xdr:spPr>
        <a:xfrm>
          <a:off x="885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2" name="正方形/長方形 91"/>
        <xdr:cNvSpPr/>
      </xdr:nvSpPr>
      <xdr:spPr>
        <a:xfrm>
          <a:off x="885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3" name="正方形/長方形 92"/>
        <xdr:cNvSpPr/>
      </xdr:nvSpPr>
      <xdr:spPr>
        <a:xfrm>
          <a:off x="1905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4" name="正方形/長方形 93"/>
        <xdr:cNvSpPr/>
      </xdr:nvSpPr>
      <xdr:spPr>
        <a:xfrm>
          <a:off x="1905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5" name="正方形/長方形 94"/>
        <xdr:cNvSpPr/>
      </xdr:nvSpPr>
      <xdr:spPr>
        <a:xfrm>
          <a:off x="3048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6" name="正方形/長方形 95"/>
        <xdr:cNvSpPr/>
      </xdr:nvSpPr>
      <xdr:spPr>
        <a:xfrm>
          <a:off x="3048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7" name="正方形/長方形 96"/>
        <xdr:cNvSpPr/>
      </xdr:nvSpPr>
      <xdr:spPr>
        <a:xfrm>
          <a:off x="762000"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47</xdr:row>
      <xdr:rowOff>9525</xdr:rowOff>
    </xdr:from>
    <xdr:to>
      <xdr:col>5</xdr:col>
      <xdr:colOff>123825</xdr:colOff>
      <xdr:row>48</xdr:row>
      <xdr:rowOff>66675</xdr:rowOff>
    </xdr:to>
    <xdr:sp macro="" textlink="">
      <xdr:nvSpPr>
        <xdr:cNvPr id="98" name="テキスト ボックス 97"/>
        <xdr:cNvSpPr txBox="1"/>
      </xdr:nvSpPr>
      <xdr:spPr>
        <a:xfrm>
          <a:off x="723900"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61</xdr:row>
      <xdr:rowOff>82550</xdr:rowOff>
    </xdr:from>
    <xdr:to>
      <xdr:col>28</xdr:col>
      <xdr:colOff>114300</xdr:colOff>
      <xdr:row>61</xdr:row>
      <xdr:rowOff>82550</xdr:rowOff>
    </xdr:to>
    <xdr:sp macro="" textlink="">
      <xdr:nvSpPr>
        <xdr:cNvPr id="99" name="直線コネクタ 98"/>
        <xdr:cNvSpPr/>
      </xdr:nv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58</xdr:row>
      <xdr:rowOff>139700</xdr:rowOff>
    </xdr:from>
    <xdr:to>
      <xdr:col>28</xdr:col>
      <xdr:colOff>114300</xdr:colOff>
      <xdr:row>58</xdr:row>
      <xdr:rowOff>139700</xdr:rowOff>
    </xdr:to>
    <xdr:sp macro="" textlink="">
      <xdr:nvSpPr>
        <xdr:cNvPr id="100" name="直線コネクタ 99"/>
        <xdr:cNvSpPr/>
      </xdr:nvSpPr>
      <xdr:spPr>
        <a:xfrm>
          <a:off x="762000" y="10086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57</xdr:row>
      <xdr:rowOff>171450</xdr:rowOff>
    </xdr:from>
    <xdr:to>
      <xdr:col>3</xdr:col>
      <xdr:colOff>180975</xdr:colOff>
      <xdr:row>59</xdr:row>
      <xdr:rowOff>85725</xdr:rowOff>
    </xdr:to>
    <xdr:sp macro="" textlink="">
      <xdr:nvSpPr>
        <xdr:cNvPr id="101" name="テキスト ボックス 100"/>
        <xdr:cNvSpPr txBox="1"/>
      </xdr:nvSpPr>
      <xdr:spPr>
        <a:xfrm>
          <a:off x="504825" y="99441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56</xdr:row>
      <xdr:rowOff>25400</xdr:rowOff>
    </xdr:from>
    <xdr:to>
      <xdr:col>28</xdr:col>
      <xdr:colOff>114300</xdr:colOff>
      <xdr:row>56</xdr:row>
      <xdr:rowOff>25400</xdr:rowOff>
    </xdr:to>
    <xdr:sp macro="" textlink="">
      <xdr:nvSpPr>
        <xdr:cNvPr id="102" name="直線コネクタ 101"/>
        <xdr:cNvSpPr/>
      </xdr:nvSpPr>
      <xdr:spPr>
        <a:xfrm>
          <a:off x="762000" y="9629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55</xdr:row>
      <xdr:rowOff>57150</xdr:rowOff>
    </xdr:from>
    <xdr:to>
      <xdr:col>4</xdr:col>
      <xdr:colOff>0</xdr:colOff>
      <xdr:row>56</xdr:row>
      <xdr:rowOff>142875</xdr:rowOff>
    </xdr:to>
    <xdr:sp macro="" textlink="">
      <xdr:nvSpPr>
        <xdr:cNvPr id="103" name="テキスト ボックス 102"/>
        <xdr:cNvSpPr txBox="1"/>
      </xdr:nvSpPr>
      <xdr:spPr>
        <a:xfrm>
          <a:off x="161925" y="9486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82550</xdr:rowOff>
    </xdr:from>
    <xdr:to>
      <xdr:col>28</xdr:col>
      <xdr:colOff>114300</xdr:colOff>
      <xdr:row>53</xdr:row>
      <xdr:rowOff>82550</xdr:rowOff>
    </xdr:to>
    <xdr:sp macro="" textlink="">
      <xdr:nvSpPr>
        <xdr:cNvPr id="104" name="直線コネクタ 103"/>
        <xdr:cNvSpPr/>
      </xdr:nvSpPr>
      <xdr:spPr>
        <a:xfrm>
          <a:off x="762000" y="9172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52</xdr:row>
      <xdr:rowOff>114300</xdr:rowOff>
    </xdr:from>
    <xdr:to>
      <xdr:col>4</xdr:col>
      <xdr:colOff>0</xdr:colOff>
      <xdr:row>54</xdr:row>
      <xdr:rowOff>28575</xdr:rowOff>
    </xdr:to>
    <xdr:sp macro="" textlink="">
      <xdr:nvSpPr>
        <xdr:cNvPr id="105" name="テキスト ボックス 104"/>
        <xdr:cNvSpPr txBox="1"/>
      </xdr:nvSpPr>
      <xdr:spPr>
        <a:xfrm>
          <a:off x="161925" y="90297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50</xdr:row>
      <xdr:rowOff>139700</xdr:rowOff>
    </xdr:from>
    <xdr:to>
      <xdr:col>28</xdr:col>
      <xdr:colOff>114300</xdr:colOff>
      <xdr:row>50</xdr:row>
      <xdr:rowOff>139700</xdr:rowOff>
    </xdr:to>
    <xdr:sp macro="" textlink="">
      <xdr:nvSpPr>
        <xdr:cNvPr id="106" name="直線コネクタ 105"/>
        <xdr:cNvSpPr/>
      </xdr:nvSpPr>
      <xdr:spPr>
        <a:xfrm>
          <a:off x="762000" y="8715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49</xdr:row>
      <xdr:rowOff>171450</xdr:rowOff>
    </xdr:from>
    <xdr:to>
      <xdr:col>4</xdr:col>
      <xdr:colOff>0</xdr:colOff>
      <xdr:row>51</xdr:row>
      <xdr:rowOff>85725</xdr:rowOff>
    </xdr:to>
    <xdr:sp macro="" textlink="">
      <xdr:nvSpPr>
        <xdr:cNvPr id="107" name="テキスト ボックス 106"/>
        <xdr:cNvSpPr txBox="1"/>
      </xdr:nvSpPr>
      <xdr:spPr>
        <a:xfrm>
          <a:off x="161925" y="8572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48</xdr:row>
      <xdr:rowOff>25400</xdr:rowOff>
    </xdr:to>
    <xdr:sp macro="" textlink="">
      <xdr:nvSpPr>
        <xdr:cNvPr id="108" name="直線コネクタ 107"/>
        <xdr:cNvSpPr/>
      </xdr:nv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47</xdr:row>
      <xdr:rowOff>57150</xdr:rowOff>
    </xdr:from>
    <xdr:to>
      <xdr:col>4</xdr:col>
      <xdr:colOff>0</xdr:colOff>
      <xdr:row>48</xdr:row>
      <xdr:rowOff>142875</xdr:rowOff>
    </xdr:to>
    <xdr:sp macro="" textlink="">
      <xdr:nvSpPr>
        <xdr:cNvPr id="109" name="テキスト ボックス 108"/>
        <xdr:cNvSpPr txBox="1"/>
      </xdr:nvSpPr>
      <xdr:spPr>
        <a:xfrm>
          <a:off x="161925" y="8115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110" name="物件費グラフ枠"/>
        <xdr:cNvSpPr/>
      </xdr:nvSpPr>
      <xdr:spPr>
        <a:xfrm>
          <a:off x="762000"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sp macro="" textlink="">
      <xdr:nvSpPr>
        <xdr:cNvPr id="111" name="直線コネクタ 110"/>
        <xdr:cNvSpPr/>
      </xdr:nvSpPr>
      <xdr:spPr>
        <a:xfrm flipV="1">
          <a:off x="4629150" y="8896350"/>
          <a:ext cx="9525"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57</xdr:row>
      <xdr:rowOff>114300</xdr:rowOff>
    </xdr:from>
    <xdr:to>
      <xdr:col>27</xdr:col>
      <xdr:colOff>76200</xdr:colOff>
      <xdr:row>59</xdr:row>
      <xdr:rowOff>28575</xdr:rowOff>
    </xdr:to>
    <xdr:sp macro="" textlink="">
      <xdr:nvSpPr>
        <xdr:cNvPr id="112" name="物件費最小値テキスト"/>
        <xdr:cNvSpPr txBox="1"/>
      </xdr:nvSpPr>
      <xdr:spPr>
        <a:xfrm>
          <a:off x="4686300" y="98869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43,398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57</xdr:row>
      <xdr:rowOff>112734</xdr:rowOff>
    </xdr:from>
    <xdr:to>
      <xdr:col>24</xdr:col>
      <xdr:colOff>152400</xdr:colOff>
      <xdr:row>57</xdr:row>
      <xdr:rowOff>112734</xdr:rowOff>
    </xdr:to>
    <xdr:sp macro="" textlink="">
      <xdr:nvSpPr>
        <xdr:cNvPr id="113" name="直線コネクタ 112"/>
        <xdr:cNvSpPr/>
      </xdr:nvSpPr>
      <xdr:spPr>
        <a:xfrm>
          <a:off x="4543425" y="9886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50</xdr:row>
      <xdr:rowOff>104775</xdr:rowOff>
    </xdr:from>
    <xdr:to>
      <xdr:col>27</xdr:col>
      <xdr:colOff>142875</xdr:colOff>
      <xdr:row>52</xdr:row>
      <xdr:rowOff>19050</xdr:rowOff>
    </xdr:to>
    <xdr:sp macro="" textlink="">
      <xdr:nvSpPr>
        <xdr:cNvPr id="114" name="物件費最大値テキスト"/>
        <xdr:cNvSpPr txBox="1"/>
      </xdr:nvSpPr>
      <xdr:spPr>
        <a:xfrm>
          <a:off x="4686300" y="86772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258,959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51</xdr:row>
      <xdr:rowOff>155890</xdr:rowOff>
    </xdr:from>
    <xdr:to>
      <xdr:col>24</xdr:col>
      <xdr:colOff>152400</xdr:colOff>
      <xdr:row>51</xdr:row>
      <xdr:rowOff>155890</xdr:rowOff>
    </xdr:to>
    <xdr:sp macro="" textlink="">
      <xdr:nvSpPr>
        <xdr:cNvPr id="115" name="直線コネクタ 114"/>
        <xdr:cNvSpPr/>
      </xdr:nvSpPr>
      <xdr:spPr>
        <a:xfrm>
          <a:off x="4543425" y="8896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56</xdr:row>
      <xdr:rowOff>117480</xdr:rowOff>
    </xdr:from>
    <xdr:to>
      <xdr:col>24</xdr:col>
      <xdr:colOff>63500</xdr:colOff>
      <xdr:row>56</xdr:row>
      <xdr:rowOff>119931</xdr:rowOff>
    </xdr:to>
    <xdr:sp macro="" textlink="">
      <xdr:nvSpPr>
        <xdr:cNvPr id="116" name="直線コネクタ 115"/>
        <xdr:cNvSpPr/>
      </xdr:nvSpPr>
      <xdr:spPr>
        <a:xfrm>
          <a:off x="3800475" y="9715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56</xdr:row>
      <xdr:rowOff>66675</xdr:rowOff>
    </xdr:from>
    <xdr:to>
      <xdr:col>27</xdr:col>
      <xdr:colOff>76200</xdr:colOff>
      <xdr:row>57</xdr:row>
      <xdr:rowOff>152400</xdr:rowOff>
    </xdr:to>
    <xdr:sp macro="" textlink="">
      <xdr:nvSpPr>
        <xdr:cNvPr id="117" name="物件費平均値テキスト"/>
        <xdr:cNvSpPr txBox="1"/>
      </xdr:nvSpPr>
      <xdr:spPr>
        <a:xfrm>
          <a:off x="4686300"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56</xdr:row>
      <xdr:rowOff>87716</xdr:rowOff>
    </xdr:from>
    <xdr:to>
      <xdr:col>24</xdr:col>
      <xdr:colOff>114300</xdr:colOff>
      <xdr:row>57</xdr:row>
      <xdr:rowOff>17866</xdr:rowOff>
    </xdr:to>
    <xdr:sp macro="" textlink="" fLocksText="0">
      <xdr:nvSpPr>
        <xdr:cNvPr id="118" name="フローチャート: 判断 117"/>
        <xdr:cNvSpPr/>
      </xdr:nvSpPr>
      <xdr:spPr>
        <a:xfrm>
          <a:off x="4581525" y="96869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56</xdr:row>
      <xdr:rowOff>117480</xdr:rowOff>
    </xdr:from>
    <xdr:to>
      <xdr:col>19</xdr:col>
      <xdr:colOff>177800</xdr:colOff>
      <xdr:row>56</xdr:row>
      <xdr:rowOff>132129</xdr:rowOff>
    </xdr:to>
    <xdr:sp macro="" textlink="">
      <xdr:nvSpPr>
        <xdr:cNvPr id="119" name="直線コネクタ 118"/>
        <xdr:cNvSpPr/>
      </xdr:nvSpPr>
      <xdr:spPr>
        <a:xfrm flipV="1">
          <a:off x="2905125" y="9715500"/>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56</xdr:row>
      <xdr:rowOff>80748</xdr:rowOff>
    </xdr:from>
    <xdr:to>
      <xdr:col>20</xdr:col>
      <xdr:colOff>38100</xdr:colOff>
      <xdr:row>57</xdr:row>
      <xdr:rowOff>10898</xdr:rowOff>
    </xdr:to>
    <xdr:sp macro="" textlink="" fLocksText="0">
      <xdr:nvSpPr>
        <xdr:cNvPr id="120" name="フローチャート: 判断 119"/>
        <xdr:cNvSpPr/>
      </xdr:nvSpPr>
      <xdr:spPr>
        <a:xfrm>
          <a:off x="3743325" y="9677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57</xdr:row>
      <xdr:rowOff>0</xdr:rowOff>
    </xdr:from>
    <xdr:to>
      <xdr:col>21</xdr:col>
      <xdr:colOff>57150</xdr:colOff>
      <xdr:row>58</xdr:row>
      <xdr:rowOff>85725</xdr:rowOff>
    </xdr:to>
    <xdr:sp macro="" textlink="">
      <xdr:nvSpPr>
        <xdr:cNvPr id="121" name="テキスト ボックス 120"/>
        <xdr:cNvSpPr txBox="1"/>
      </xdr:nvSpPr>
      <xdr:spPr>
        <a:xfrm>
          <a:off x="3524250" y="9772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56</xdr:row>
      <xdr:rowOff>132129</xdr:rowOff>
    </xdr:from>
    <xdr:to>
      <xdr:col>15</xdr:col>
      <xdr:colOff>50800</xdr:colOff>
      <xdr:row>56</xdr:row>
      <xdr:rowOff>137341</xdr:rowOff>
    </xdr:to>
    <xdr:sp macro="" textlink="">
      <xdr:nvSpPr>
        <xdr:cNvPr id="122" name="直線コネクタ 121"/>
        <xdr:cNvSpPr/>
      </xdr:nvSpPr>
      <xdr:spPr>
        <a:xfrm flipV="1">
          <a:off x="2019300" y="97345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56</xdr:row>
      <xdr:rowOff>110461</xdr:rowOff>
    </xdr:from>
    <xdr:to>
      <xdr:col>15</xdr:col>
      <xdr:colOff>101600</xdr:colOff>
      <xdr:row>57</xdr:row>
      <xdr:rowOff>40611</xdr:rowOff>
    </xdr:to>
    <xdr:sp macro="" textlink="" fLocksText="0">
      <xdr:nvSpPr>
        <xdr:cNvPr id="123" name="フローチャート: 判断 122"/>
        <xdr:cNvSpPr/>
      </xdr:nvSpPr>
      <xdr:spPr>
        <a:xfrm>
          <a:off x="2857500" y="9715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57</xdr:row>
      <xdr:rowOff>28575</xdr:rowOff>
    </xdr:from>
    <xdr:to>
      <xdr:col>16</xdr:col>
      <xdr:colOff>123825</xdr:colOff>
      <xdr:row>58</xdr:row>
      <xdr:rowOff>114300</xdr:rowOff>
    </xdr:to>
    <xdr:sp macro="" textlink="">
      <xdr:nvSpPr>
        <xdr:cNvPr id="124" name="テキスト ボックス 123"/>
        <xdr:cNvSpPr txBox="1"/>
      </xdr:nvSpPr>
      <xdr:spPr>
        <a:xfrm>
          <a:off x="2638425" y="9801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56</xdr:row>
      <xdr:rowOff>137341</xdr:rowOff>
    </xdr:from>
    <xdr:to>
      <xdr:col>10</xdr:col>
      <xdr:colOff>114300</xdr:colOff>
      <xdr:row>56</xdr:row>
      <xdr:rowOff>161152</xdr:rowOff>
    </xdr:to>
    <xdr:sp macro="" textlink="">
      <xdr:nvSpPr>
        <xdr:cNvPr id="125" name="直線コネクタ 124"/>
        <xdr:cNvSpPr/>
      </xdr:nvSpPr>
      <xdr:spPr>
        <a:xfrm flipV="1">
          <a:off x="1133475" y="97345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56</xdr:row>
      <xdr:rowOff>108592</xdr:rowOff>
    </xdr:from>
    <xdr:to>
      <xdr:col>10</xdr:col>
      <xdr:colOff>165100</xdr:colOff>
      <xdr:row>57</xdr:row>
      <xdr:rowOff>38742</xdr:rowOff>
    </xdr:to>
    <xdr:sp macro="" textlink="" fLocksText="0">
      <xdr:nvSpPr>
        <xdr:cNvPr id="126" name="フローチャート: 判断 125"/>
        <xdr:cNvSpPr/>
      </xdr:nvSpPr>
      <xdr:spPr>
        <a:xfrm>
          <a:off x="1971675" y="97059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57</xdr:row>
      <xdr:rowOff>28575</xdr:rowOff>
    </xdr:from>
    <xdr:to>
      <xdr:col>11</xdr:col>
      <xdr:colOff>180975</xdr:colOff>
      <xdr:row>58</xdr:row>
      <xdr:rowOff>114300</xdr:rowOff>
    </xdr:to>
    <xdr:sp macro="" textlink="">
      <xdr:nvSpPr>
        <xdr:cNvPr id="127" name="テキスト ボックス 126"/>
        <xdr:cNvSpPr txBox="1"/>
      </xdr:nvSpPr>
      <xdr:spPr>
        <a:xfrm>
          <a:off x="1743075" y="9801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56</xdr:row>
      <xdr:rowOff>146489</xdr:rowOff>
    </xdr:from>
    <xdr:to>
      <xdr:col>6</xdr:col>
      <xdr:colOff>38100</xdr:colOff>
      <xdr:row>57</xdr:row>
      <xdr:rowOff>76639</xdr:rowOff>
    </xdr:to>
    <xdr:sp macro="" textlink="" fLocksText="0">
      <xdr:nvSpPr>
        <xdr:cNvPr id="128" name="フローチャート: 判断 127"/>
        <xdr:cNvSpPr/>
      </xdr:nvSpPr>
      <xdr:spPr>
        <a:xfrm>
          <a:off x="1076325" y="9744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57</xdr:row>
      <xdr:rowOff>66675</xdr:rowOff>
    </xdr:from>
    <xdr:to>
      <xdr:col>7</xdr:col>
      <xdr:colOff>57150</xdr:colOff>
      <xdr:row>58</xdr:row>
      <xdr:rowOff>152400</xdr:rowOff>
    </xdr:to>
    <xdr:sp macro="" textlink="">
      <xdr:nvSpPr>
        <xdr:cNvPr id="129" name="テキスト ボックス 128"/>
        <xdr:cNvSpPr txBox="1"/>
      </xdr:nvSpPr>
      <xdr:spPr>
        <a:xfrm>
          <a:off x="857250" y="98393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61</xdr:row>
      <xdr:rowOff>76200</xdr:rowOff>
    </xdr:from>
    <xdr:to>
      <xdr:col>27</xdr:col>
      <xdr:colOff>57150</xdr:colOff>
      <xdr:row>62</xdr:row>
      <xdr:rowOff>161925</xdr:rowOff>
    </xdr:to>
    <xdr:sp macro="" textlink="">
      <xdr:nvSpPr>
        <xdr:cNvPr id="130" name="テキスト ボックス 129"/>
        <xdr:cNvSpPr txBox="1"/>
      </xdr:nvSpPr>
      <xdr:spPr>
        <a:xfrm>
          <a:off x="44386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61</xdr:row>
      <xdr:rowOff>76200</xdr:rowOff>
    </xdr:from>
    <xdr:to>
      <xdr:col>22</xdr:col>
      <xdr:colOff>171450</xdr:colOff>
      <xdr:row>62</xdr:row>
      <xdr:rowOff>161925</xdr:rowOff>
    </xdr:to>
    <xdr:sp macro="" textlink="">
      <xdr:nvSpPr>
        <xdr:cNvPr id="131" name="テキスト ボックス 130"/>
        <xdr:cNvSpPr txBox="1"/>
      </xdr:nvSpPr>
      <xdr:spPr>
        <a:xfrm>
          <a:off x="3600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61</xdr:row>
      <xdr:rowOff>76200</xdr:rowOff>
    </xdr:from>
    <xdr:to>
      <xdr:col>18</xdr:col>
      <xdr:colOff>47625</xdr:colOff>
      <xdr:row>62</xdr:row>
      <xdr:rowOff>161925</xdr:rowOff>
    </xdr:to>
    <xdr:sp macro="" textlink="">
      <xdr:nvSpPr>
        <xdr:cNvPr id="132" name="テキスト ボックス 131"/>
        <xdr:cNvSpPr txBox="1"/>
      </xdr:nvSpPr>
      <xdr:spPr>
        <a:xfrm>
          <a:off x="2714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61</xdr:row>
      <xdr:rowOff>76200</xdr:rowOff>
    </xdr:from>
    <xdr:to>
      <xdr:col>13</xdr:col>
      <xdr:colOff>114300</xdr:colOff>
      <xdr:row>62</xdr:row>
      <xdr:rowOff>161925</xdr:rowOff>
    </xdr:to>
    <xdr:sp macro="" textlink="">
      <xdr:nvSpPr>
        <xdr:cNvPr id="133" name="テキスト ボックス 132"/>
        <xdr:cNvSpPr txBox="1"/>
      </xdr:nvSpPr>
      <xdr:spPr>
        <a:xfrm>
          <a:off x="1828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61</xdr:row>
      <xdr:rowOff>76200</xdr:rowOff>
    </xdr:from>
    <xdr:to>
      <xdr:col>8</xdr:col>
      <xdr:colOff>171450</xdr:colOff>
      <xdr:row>62</xdr:row>
      <xdr:rowOff>161925</xdr:rowOff>
    </xdr:to>
    <xdr:sp macro="" textlink="">
      <xdr:nvSpPr>
        <xdr:cNvPr id="134" name="テキスト ボックス 133"/>
        <xdr:cNvSpPr txBox="1"/>
      </xdr:nvSpPr>
      <xdr:spPr>
        <a:xfrm>
          <a:off x="933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56</xdr:row>
      <xdr:rowOff>69131</xdr:rowOff>
    </xdr:from>
    <xdr:to>
      <xdr:col>24</xdr:col>
      <xdr:colOff>114300</xdr:colOff>
      <xdr:row>56</xdr:row>
      <xdr:rowOff>170731</xdr:rowOff>
    </xdr:to>
    <xdr:sp macro="" textlink="" fLocksText="0">
      <xdr:nvSpPr>
        <xdr:cNvPr id="135" name="楕円 134"/>
        <xdr:cNvSpPr/>
      </xdr:nvSpPr>
      <xdr:spPr>
        <a:xfrm>
          <a:off x="4581525" y="9667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55</xdr:row>
      <xdr:rowOff>95250</xdr:rowOff>
    </xdr:from>
    <xdr:to>
      <xdr:col>27</xdr:col>
      <xdr:colOff>76200</xdr:colOff>
      <xdr:row>57</xdr:row>
      <xdr:rowOff>9525</xdr:rowOff>
    </xdr:to>
    <xdr:sp macro="" textlink="">
      <xdr:nvSpPr>
        <xdr:cNvPr id="136" name="物件費該当値テキスト"/>
        <xdr:cNvSpPr txBox="1"/>
      </xdr:nvSpPr>
      <xdr:spPr>
        <a:xfrm>
          <a:off x="4686300" y="9525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79,324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56</xdr:row>
      <xdr:rowOff>66680</xdr:rowOff>
    </xdr:from>
    <xdr:to>
      <xdr:col>20</xdr:col>
      <xdr:colOff>38100</xdr:colOff>
      <xdr:row>56</xdr:row>
      <xdr:rowOff>168280</xdr:rowOff>
    </xdr:to>
    <xdr:sp macro="" textlink="" fLocksText="0">
      <xdr:nvSpPr>
        <xdr:cNvPr id="137" name="楕円 136"/>
        <xdr:cNvSpPr/>
      </xdr:nvSpPr>
      <xdr:spPr>
        <a:xfrm>
          <a:off x="3743325" y="9667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55</xdr:row>
      <xdr:rowOff>9525</xdr:rowOff>
    </xdr:from>
    <xdr:to>
      <xdr:col>21</xdr:col>
      <xdr:colOff>57150</xdr:colOff>
      <xdr:row>56</xdr:row>
      <xdr:rowOff>95250</xdr:rowOff>
    </xdr:to>
    <xdr:sp macro="" textlink="">
      <xdr:nvSpPr>
        <xdr:cNvPr id="138" name="テキスト ボックス 137"/>
        <xdr:cNvSpPr txBox="1"/>
      </xdr:nvSpPr>
      <xdr:spPr>
        <a:xfrm>
          <a:off x="3524250" y="9439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79,860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56</xdr:row>
      <xdr:rowOff>81329</xdr:rowOff>
    </xdr:from>
    <xdr:to>
      <xdr:col>15</xdr:col>
      <xdr:colOff>101600</xdr:colOff>
      <xdr:row>57</xdr:row>
      <xdr:rowOff>11479</xdr:rowOff>
    </xdr:to>
    <xdr:sp macro="" textlink="" fLocksText="0">
      <xdr:nvSpPr>
        <xdr:cNvPr id="139" name="楕円 138"/>
        <xdr:cNvSpPr/>
      </xdr:nvSpPr>
      <xdr:spPr>
        <a:xfrm>
          <a:off x="2857500" y="9686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55</xdr:row>
      <xdr:rowOff>28575</xdr:rowOff>
    </xdr:from>
    <xdr:to>
      <xdr:col>16</xdr:col>
      <xdr:colOff>123825</xdr:colOff>
      <xdr:row>56</xdr:row>
      <xdr:rowOff>114300</xdr:rowOff>
    </xdr:to>
    <xdr:sp macro="" textlink="">
      <xdr:nvSpPr>
        <xdr:cNvPr id="140" name="テキスト ボックス 139"/>
        <xdr:cNvSpPr txBox="1"/>
      </xdr:nvSpPr>
      <xdr:spPr>
        <a:xfrm>
          <a:off x="2638425" y="94583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76,656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56</xdr:row>
      <xdr:rowOff>86541</xdr:rowOff>
    </xdr:from>
    <xdr:to>
      <xdr:col>10</xdr:col>
      <xdr:colOff>165100</xdr:colOff>
      <xdr:row>57</xdr:row>
      <xdr:rowOff>16691</xdr:rowOff>
    </xdr:to>
    <xdr:sp macro="" textlink="" fLocksText="0">
      <xdr:nvSpPr>
        <xdr:cNvPr id="141" name="楕円 140"/>
        <xdr:cNvSpPr/>
      </xdr:nvSpPr>
      <xdr:spPr>
        <a:xfrm>
          <a:off x="1971675" y="96869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55</xdr:row>
      <xdr:rowOff>28575</xdr:rowOff>
    </xdr:from>
    <xdr:to>
      <xdr:col>11</xdr:col>
      <xdr:colOff>180975</xdr:colOff>
      <xdr:row>56</xdr:row>
      <xdr:rowOff>114300</xdr:rowOff>
    </xdr:to>
    <xdr:sp macro="" textlink="">
      <xdr:nvSpPr>
        <xdr:cNvPr id="142" name="テキスト ボックス 141"/>
        <xdr:cNvSpPr txBox="1"/>
      </xdr:nvSpPr>
      <xdr:spPr>
        <a:xfrm>
          <a:off x="1743075" y="94583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75,516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56</xdr:row>
      <xdr:rowOff>110352</xdr:rowOff>
    </xdr:from>
    <xdr:to>
      <xdr:col>6</xdr:col>
      <xdr:colOff>38100</xdr:colOff>
      <xdr:row>57</xdr:row>
      <xdr:rowOff>40502</xdr:rowOff>
    </xdr:to>
    <xdr:sp macro="" textlink="" fLocksText="0">
      <xdr:nvSpPr>
        <xdr:cNvPr id="143" name="楕円 142"/>
        <xdr:cNvSpPr/>
      </xdr:nvSpPr>
      <xdr:spPr>
        <a:xfrm>
          <a:off x="1076325" y="9715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55</xdr:row>
      <xdr:rowOff>57150</xdr:rowOff>
    </xdr:from>
    <xdr:to>
      <xdr:col>7</xdr:col>
      <xdr:colOff>57150</xdr:colOff>
      <xdr:row>56</xdr:row>
      <xdr:rowOff>142875</xdr:rowOff>
    </xdr:to>
    <xdr:sp macro="" textlink="">
      <xdr:nvSpPr>
        <xdr:cNvPr id="144" name="テキスト ボックス 143"/>
        <xdr:cNvSpPr txBox="1"/>
      </xdr:nvSpPr>
      <xdr:spPr>
        <a:xfrm>
          <a:off x="857250" y="9486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70,308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63</xdr:row>
      <xdr:rowOff>57150</xdr:rowOff>
    </xdr:from>
    <xdr:to>
      <xdr:col>28</xdr:col>
      <xdr:colOff>114300</xdr:colOff>
      <xdr:row>65</xdr:row>
      <xdr:rowOff>31750</xdr:rowOff>
    </xdr:to>
    <xdr:sp macro="" textlink="" fLocksText="0">
      <xdr:nvSpPr>
        <xdr:cNvPr id="145" name="正方形/長方形 144"/>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6" name="正方形/長方形 145"/>
        <xdr:cNvSpPr/>
      </xdr:nvSpPr>
      <xdr:spPr>
        <a:xfrm>
          <a:off x="885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47" name="正方形/長方形 146"/>
        <xdr:cNvSpPr/>
      </xdr:nvSpPr>
      <xdr:spPr>
        <a:xfrm>
          <a:off x="885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48" name="正方形/長方形 147"/>
        <xdr:cNvSpPr/>
      </xdr:nvSpPr>
      <xdr:spPr>
        <a:xfrm>
          <a:off x="1905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49" name="正方形/長方形 148"/>
        <xdr:cNvSpPr/>
      </xdr:nvSpPr>
      <xdr:spPr>
        <a:xfrm>
          <a:off x="1905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0" name="正方形/長方形 149"/>
        <xdr:cNvSpPr/>
      </xdr:nvSpPr>
      <xdr:spPr>
        <a:xfrm>
          <a:off x="3048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1" name="正方形/長方形 150"/>
        <xdr:cNvSpPr/>
      </xdr:nvSpPr>
      <xdr:spPr>
        <a:xfrm>
          <a:off x="3048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2" name="正方形/長方形 151"/>
        <xdr:cNvSpPr/>
      </xdr:nvSpPr>
      <xdr:spPr>
        <a:xfrm>
          <a:off x="762000"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67</xdr:row>
      <xdr:rowOff>9525</xdr:rowOff>
    </xdr:from>
    <xdr:to>
      <xdr:col>5</xdr:col>
      <xdr:colOff>123825</xdr:colOff>
      <xdr:row>68</xdr:row>
      <xdr:rowOff>66675</xdr:rowOff>
    </xdr:to>
    <xdr:sp macro="" textlink="">
      <xdr:nvSpPr>
        <xdr:cNvPr id="153" name="テキスト ボックス 152"/>
        <xdr:cNvSpPr txBox="1"/>
      </xdr:nvSpPr>
      <xdr:spPr>
        <a:xfrm>
          <a:off x="723900"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81</xdr:row>
      <xdr:rowOff>82550</xdr:rowOff>
    </xdr:from>
    <xdr:to>
      <xdr:col>28</xdr:col>
      <xdr:colOff>114300</xdr:colOff>
      <xdr:row>81</xdr:row>
      <xdr:rowOff>82550</xdr:rowOff>
    </xdr:to>
    <xdr:sp macro="" textlink="">
      <xdr:nvSpPr>
        <xdr:cNvPr id="154" name="直線コネクタ 153"/>
        <xdr:cNvSpPr/>
      </xdr:nv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79</xdr:row>
      <xdr:rowOff>44450</xdr:rowOff>
    </xdr:from>
    <xdr:to>
      <xdr:col>28</xdr:col>
      <xdr:colOff>114300</xdr:colOff>
      <xdr:row>79</xdr:row>
      <xdr:rowOff>44450</xdr:rowOff>
    </xdr:to>
    <xdr:sp macro="" textlink="">
      <xdr:nvSpPr>
        <xdr:cNvPr id="155" name="直線コネクタ 154"/>
        <xdr:cNvSpPr/>
      </xdr:nvSpPr>
      <xdr:spPr>
        <a:xfrm>
          <a:off x="762000"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78</xdr:row>
      <xdr:rowOff>76200</xdr:rowOff>
    </xdr:from>
    <xdr:to>
      <xdr:col>3</xdr:col>
      <xdr:colOff>180975</xdr:colOff>
      <xdr:row>79</xdr:row>
      <xdr:rowOff>161925</xdr:rowOff>
    </xdr:to>
    <xdr:sp macro="" textlink="">
      <xdr:nvSpPr>
        <xdr:cNvPr id="156" name="テキスト ボックス 155"/>
        <xdr:cNvSpPr txBox="1"/>
      </xdr:nvSpPr>
      <xdr:spPr>
        <a:xfrm>
          <a:off x="504825" y="13449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77</xdr:row>
      <xdr:rowOff>6350</xdr:rowOff>
    </xdr:from>
    <xdr:to>
      <xdr:col>28</xdr:col>
      <xdr:colOff>114300</xdr:colOff>
      <xdr:row>77</xdr:row>
      <xdr:rowOff>6350</xdr:rowOff>
    </xdr:to>
    <xdr:sp macro="" textlink="">
      <xdr:nvSpPr>
        <xdr:cNvPr id="157" name="直線コネクタ 156"/>
        <xdr:cNvSpPr/>
      </xdr:nvSpPr>
      <xdr:spPr>
        <a:xfrm>
          <a:off x="762000"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76</xdr:row>
      <xdr:rowOff>38100</xdr:rowOff>
    </xdr:from>
    <xdr:to>
      <xdr:col>4</xdr:col>
      <xdr:colOff>0</xdr:colOff>
      <xdr:row>77</xdr:row>
      <xdr:rowOff>123825</xdr:rowOff>
    </xdr:to>
    <xdr:sp macro="" textlink="">
      <xdr:nvSpPr>
        <xdr:cNvPr id="158" name="テキスト ボックス 157"/>
        <xdr:cNvSpPr txBox="1"/>
      </xdr:nvSpPr>
      <xdr:spPr>
        <a:xfrm>
          <a:off x="228600" y="13068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74</xdr:row>
      <xdr:rowOff>139700</xdr:rowOff>
    </xdr:from>
    <xdr:to>
      <xdr:col>28</xdr:col>
      <xdr:colOff>114300</xdr:colOff>
      <xdr:row>74</xdr:row>
      <xdr:rowOff>139700</xdr:rowOff>
    </xdr:to>
    <xdr:sp macro="" textlink="">
      <xdr:nvSpPr>
        <xdr:cNvPr id="159" name="直線コネクタ 158"/>
        <xdr:cNvSpPr/>
      </xdr:nvSpPr>
      <xdr:spPr>
        <a:xfrm>
          <a:off x="762000"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73</xdr:row>
      <xdr:rowOff>171450</xdr:rowOff>
    </xdr:from>
    <xdr:to>
      <xdr:col>4</xdr:col>
      <xdr:colOff>0</xdr:colOff>
      <xdr:row>75</xdr:row>
      <xdr:rowOff>85725</xdr:rowOff>
    </xdr:to>
    <xdr:sp macro="" textlink="">
      <xdr:nvSpPr>
        <xdr:cNvPr id="160" name="テキスト ボックス 159"/>
        <xdr:cNvSpPr txBox="1"/>
      </xdr:nvSpPr>
      <xdr:spPr>
        <a:xfrm>
          <a:off x="228600" y="12687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72</xdr:row>
      <xdr:rowOff>101600</xdr:rowOff>
    </xdr:from>
    <xdr:to>
      <xdr:col>28</xdr:col>
      <xdr:colOff>114300</xdr:colOff>
      <xdr:row>72</xdr:row>
      <xdr:rowOff>101600</xdr:rowOff>
    </xdr:to>
    <xdr:sp macro="" textlink="">
      <xdr:nvSpPr>
        <xdr:cNvPr id="161" name="直線コネクタ 160"/>
        <xdr:cNvSpPr/>
      </xdr:nvSpPr>
      <xdr:spPr>
        <a:xfrm>
          <a:off x="762000"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71</xdr:row>
      <xdr:rowOff>133350</xdr:rowOff>
    </xdr:from>
    <xdr:to>
      <xdr:col>4</xdr:col>
      <xdr:colOff>0</xdr:colOff>
      <xdr:row>73</xdr:row>
      <xdr:rowOff>47625</xdr:rowOff>
    </xdr:to>
    <xdr:sp macro="" textlink="">
      <xdr:nvSpPr>
        <xdr:cNvPr id="162" name="テキスト ボックス 161"/>
        <xdr:cNvSpPr txBox="1"/>
      </xdr:nvSpPr>
      <xdr:spPr>
        <a:xfrm>
          <a:off x="228600" y="12306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70</xdr:row>
      <xdr:rowOff>63500</xdr:rowOff>
    </xdr:from>
    <xdr:to>
      <xdr:col>28</xdr:col>
      <xdr:colOff>114300</xdr:colOff>
      <xdr:row>70</xdr:row>
      <xdr:rowOff>63500</xdr:rowOff>
    </xdr:to>
    <xdr:sp macro="" textlink="">
      <xdr:nvSpPr>
        <xdr:cNvPr id="163" name="直線コネクタ 162"/>
        <xdr:cNvSpPr/>
      </xdr:nvSpPr>
      <xdr:spPr>
        <a:xfrm>
          <a:off x="762000"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69</xdr:row>
      <xdr:rowOff>95250</xdr:rowOff>
    </xdr:from>
    <xdr:to>
      <xdr:col>4</xdr:col>
      <xdr:colOff>0</xdr:colOff>
      <xdr:row>71</xdr:row>
      <xdr:rowOff>9525</xdr:rowOff>
    </xdr:to>
    <xdr:sp macro="" textlink="">
      <xdr:nvSpPr>
        <xdr:cNvPr id="164" name="テキスト ボックス 163"/>
        <xdr:cNvSpPr txBox="1"/>
      </xdr:nvSpPr>
      <xdr:spPr>
        <a:xfrm>
          <a:off x="228600" y="11925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68</xdr:row>
      <xdr:rowOff>25400</xdr:rowOff>
    </xdr:to>
    <xdr:sp macro="" textlink="">
      <xdr:nvSpPr>
        <xdr:cNvPr id="165" name="直線コネクタ 164"/>
        <xdr:cNvSpPr/>
      </xdr:nv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67</xdr:row>
      <xdr:rowOff>57150</xdr:rowOff>
    </xdr:from>
    <xdr:to>
      <xdr:col>4</xdr:col>
      <xdr:colOff>0</xdr:colOff>
      <xdr:row>68</xdr:row>
      <xdr:rowOff>142875</xdr:rowOff>
    </xdr:to>
    <xdr:sp macro="" textlink="">
      <xdr:nvSpPr>
        <xdr:cNvPr id="166" name="テキスト ボックス 165"/>
        <xdr:cNvSpPr txBox="1"/>
      </xdr:nvSpPr>
      <xdr:spPr>
        <a:xfrm>
          <a:off x="228600" y="11544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67" name="維持補修費グラフ枠"/>
        <xdr:cNvSpPr/>
      </xdr:nvSpPr>
      <xdr:spPr>
        <a:xfrm>
          <a:off x="762000"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sp macro="" textlink="">
      <xdr:nvSpPr>
        <xdr:cNvPr id="168" name="直線コネクタ 167"/>
        <xdr:cNvSpPr/>
      </xdr:nvSpPr>
      <xdr:spPr>
        <a:xfrm flipV="1">
          <a:off x="4629150" y="12163425"/>
          <a:ext cx="9525"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79</xdr:row>
      <xdr:rowOff>38100</xdr:rowOff>
    </xdr:from>
    <xdr:to>
      <xdr:col>26</xdr:col>
      <xdr:colOff>114300</xdr:colOff>
      <xdr:row>80</xdr:row>
      <xdr:rowOff>123825</xdr:rowOff>
    </xdr:to>
    <xdr:sp macro="" textlink="">
      <xdr:nvSpPr>
        <xdr:cNvPr id="169" name="維持補修費最小値テキスト"/>
        <xdr:cNvSpPr txBox="1"/>
      </xdr:nvSpPr>
      <xdr:spPr>
        <a:xfrm>
          <a:off x="4686300" y="135826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319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79</xdr:row>
      <xdr:rowOff>32296</xdr:rowOff>
    </xdr:from>
    <xdr:to>
      <xdr:col>24</xdr:col>
      <xdr:colOff>152400</xdr:colOff>
      <xdr:row>79</xdr:row>
      <xdr:rowOff>32296</xdr:rowOff>
    </xdr:to>
    <xdr:sp macro="" textlink="">
      <xdr:nvSpPr>
        <xdr:cNvPr id="170" name="直線コネクタ 169"/>
        <xdr:cNvSpPr/>
      </xdr:nvSpPr>
      <xdr:spPr>
        <a:xfrm>
          <a:off x="4543425" y="135731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69</xdr:row>
      <xdr:rowOff>114300</xdr:rowOff>
    </xdr:from>
    <xdr:to>
      <xdr:col>27</xdr:col>
      <xdr:colOff>76200</xdr:colOff>
      <xdr:row>71</xdr:row>
      <xdr:rowOff>28575</xdr:rowOff>
    </xdr:to>
    <xdr:sp macro="" textlink="">
      <xdr:nvSpPr>
        <xdr:cNvPr id="171" name="維持補修費最大値テキスト"/>
        <xdr:cNvSpPr txBox="1"/>
      </xdr:nvSpPr>
      <xdr:spPr>
        <a:xfrm>
          <a:off x="4686300" y="11944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37,330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70</xdr:row>
      <xdr:rowOff>165227</xdr:rowOff>
    </xdr:from>
    <xdr:to>
      <xdr:col>24</xdr:col>
      <xdr:colOff>152400</xdr:colOff>
      <xdr:row>70</xdr:row>
      <xdr:rowOff>165227</xdr:rowOff>
    </xdr:to>
    <xdr:sp macro="" textlink="">
      <xdr:nvSpPr>
        <xdr:cNvPr id="172" name="直線コネクタ 171"/>
        <xdr:cNvSpPr/>
      </xdr:nvSpPr>
      <xdr:spPr>
        <a:xfrm>
          <a:off x="4543425" y="121634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78</xdr:row>
      <xdr:rowOff>132118</xdr:rowOff>
    </xdr:from>
    <xdr:to>
      <xdr:col>24</xdr:col>
      <xdr:colOff>63500</xdr:colOff>
      <xdr:row>78</xdr:row>
      <xdr:rowOff>155854</xdr:rowOff>
    </xdr:to>
    <xdr:sp macro="" textlink="">
      <xdr:nvSpPr>
        <xdr:cNvPr id="173" name="直線コネクタ 172"/>
        <xdr:cNvSpPr/>
      </xdr:nvSpPr>
      <xdr:spPr>
        <a:xfrm flipV="1">
          <a:off x="3800475" y="13506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76</xdr:row>
      <xdr:rowOff>123825</xdr:rowOff>
    </xdr:from>
    <xdr:to>
      <xdr:col>27</xdr:col>
      <xdr:colOff>9525</xdr:colOff>
      <xdr:row>78</xdr:row>
      <xdr:rowOff>38100</xdr:rowOff>
    </xdr:to>
    <xdr:sp macro="" textlink="">
      <xdr:nvSpPr>
        <xdr:cNvPr id="174" name="維持補修費平均値テキスト"/>
        <xdr:cNvSpPr txBox="1"/>
      </xdr:nvSpPr>
      <xdr:spPr>
        <a:xfrm>
          <a:off x="4686300"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6,263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77</xdr:row>
      <xdr:rowOff>97930</xdr:rowOff>
    </xdr:from>
    <xdr:to>
      <xdr:col>24</xdr:col>
      <xdr:colOff>114300</xdr:colOff>
      <xdr:row>78</xdr:row>
      <xdr:rowOff>28080</xdr:rowOff>
    </xdr:to>
    <xdr:sp macro="" textlink="" fLocksText="0">
      <xdr:nvSpPr>
        <xdr:cNvPr id="175" name="フローチャート: 判断 174"/>
        <xdr:cNvSpPr/>
      </xdr:nvSpPr>
      <xdr:spPr>
        <a:xfrm>
          <a:off x="4581525" y="13296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78</xdr:row>
      <xdr:rowOff>155321</xdr:rowOff>
    </xdr:from>
    <xdr:to>
      <xdr:col>19</xdr:col>
      <xdr:colOff>177800</xdr:colOff>
      <xdr:row>78</xdr:row>
      <xdr:rowOff>155854</xdr:rowOff>
    </xdr:to>
    <xdr:sp macro="" textlink="">
      <xdr:nvSpPr>
        <xdr:cNvPr id="176" name="直線コネクタ 175"/>
        <xdr:cNvSpPr/>
      </xdr:nvSpPr>
      <xdr:spPr>
        <a:xfrm>
          <a:off x="2905125" y="135255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77</xdr:row>
      <xdr:rowOff>114694</xdr:rowOff>
    </xdr:from>
    <xdr:to>
      <xdr:col>20</xdr:col>
      <xdr:colOff>38100</xdr:colOff>
      <xdr:row>78</xdr:row>
      <xdr:rowOff>44844</xdr:rowOff>
    </xdr:to>
    <xdr:sp macro="" textlink="" fLocksText="0">
      <xdr:nvSpPr>
        <xdr:cNvPr id="177" name="フローチャート: 判断 176"/>
        <xdr:cNvSpPr/>
      </xdr:nvSpPr>
      <xdr:spPr>
        <a:xfrm>
          <a:off x="3743325" y="13315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133350</xdr:colOff>
      <xdr:row>76</xdr:row>
      <xdr:rowOff>57150</xdr:rowOff>
    </xdr:from>
    <xdr:to>
      <xdr:col>21</xdr:col>
      <xdr:colOff>28575</xdr:colOff>
      <xdr:row>77</xdr:row>
      <xdr:rowOff>142875</xdr:rowOff>
    </xdr:to>
    <xdr:sp macro="" textlink="">
      <xdr:nvSpPr>
        <xdr:cNvPr id="178" name="テキスト ボックス 177"/>
        <xdr:cNvSpPr txBox="1"/>
      </xdr:nvSpPr>
      <xdr:spPr>
        <a:xfrm>
          <a:off x="3562350" y="130873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78</xdr:row>
      <xdr:rowOff>155321</xdr:rowOff>
    </xdr:from>
    <xdr:to>
      <xdr:col>15</xdr:col>
      <xdr:colOff>50800</xdr:colOff>
      <xdr:row>78</xdr:row>
      <xdr:rowOff>162179</xdr:rowOff>
    </xdr:to>
    <xdr:sp macro="" textlink="">
      <xdr:nvSpPr>
        <xdr:cNvPr id="179" name="直線コネクタ 178"/>
        <xdr:cNvSpPr/>
      </xdr:nvSpPr>
      <xdr:spPr>
        <a:xfrm flipV="1">
          <a:off x="2019300" y="1352550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77</xdr:row>
      <xdr:rowOff>127724</xdr:rowOff>
    </xdr:from>
    <xdr:to>
      <xdr:col>15</xdr:col>
      <xdr:colOff>101600</xdr:colOff>
      <xdr:row>78</xdr:row>
      <xdr:rowOff>57874</xdr:rowOff>
    </xdr:to>
    <xdr:sp macro="" textlink="" fLocksText="0">
      <xdr:nvSpPr>
        <xdr:cNvPr id="180" name="フローチャート: 判断 179"/>
        <xdr:cNvSpPr/>
      </xdr:nvSpPr>
      <xdr:spPr>
        <a:xfrm>
          <a:off x="2857500" y="13325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14</xdr:col>
      <xdr:colOff>0</xdr:colOff>
      <xdr:row>76</xdr:row>
      <xdr:rowOff>76200</xdr:rowOff>
    </xdr:from>
    <xdr:to>
      <xdr:col>16</xdr:col>
      <xdr:colOff>85725</xdr:colOff>
      <xdr:row>77</xdr:row>
      <xdr:rowOff>161925</xdr:rowOff>
    </xdr:to>
    <xdr:sp macro="" textlink="">
      <xdr:nvSpPr>
        <xdr:cNvPr id="181" name="テキスト ボックス 180"/>
        <xdr:cNvSpPr txBox="1"/>
      </xdr:nvSpPr>
      <xdr:spPr>
        <a:xfrm>
          <a:off x="2667000" y="131064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5,481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78</xdr:row>
      <xdr:rowOff>125222</xdr:rowOff>
    </xdr:from>
    <xdr:to>
      <xdr:col>10</xdr:col>
      <xdr:colOff>114300</xdr:colOff>
      <xdr:row>78</xdr:row>
      <xdr:rowOff>162179</xdr:rowOff>
    </xdr:to>
    <xdr:sp macro="" textlink="">
      <xdr:nvSpPr>
        <xdr:cNvPr id="182" name="直線コネクタ 181"/>
        <xdr:cNvSpPr/>
      </xdr:nvSpPr>
      <xdr:spPr>
        <a:xfrm>
          <a:off x="1133475" y="13496925"/>
          <a:ext cx="8858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77</xdr:row>
      <xdr:rowOff>145287</xdr:rowOff>
    </xdr:from>
    <xdr:to>
      <xdr:col>10</xdr:col>
      <xdr:colOff>165100</xdr:colOff>
      <xdr:row>78</xdr:row>
      <xdr:rowOff>75437</xdr:rowOff>
    </xdr:to>
    <xdr:sp macro="" textlink="" fLocksText="0">
      <xdr:nvSpPr>
        <xdr:cNvPr id="183" name="フローチャート: 判断 182"/>
        <xdr:cNvSpPr/>
      </xdr:nvSpPr>
      <xdr:spPr>
        <a:xfrm>
          <a:off x="1971675" y="133445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76</xdr:row>
      <xdr:rowOff>95250</xdr:rowOff>
    </xdr:from>
    <xdr:to>
      <xdr:col>11</xdr:col>
      <xdr:colOff>152400</xdr:colOff>
      <xdr:row>78</xdr:row>
      <xdr:rowOff>9525</xdr:rowOff>
    </xdr:to>
    <xdr:sp macro="" textlink="">
      <xdr:nvSpPr>
        <xdr:cNvPr id="184" name="テキスト ボックス 183"/>
        <xdr:cNvSpPr txBox="1"/>
      </xdr:nvSpPr>
      <xdr:spPr>
        <a:xfrm>
          <a:off x="1781175" y="131254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5,020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77</xdr:row>
      <xdr:rowOff>167272</xdr:rowOff>
    </xdr:from>
    <xdr:to>
      <xdr:col>6</xdr:col>
      <xdr:colOff>38100</xdr:colOff>
      <xdr:row>78</xdr:row>
      <xdr:rowOff>97422</xdr:rowOff>
    </xdr:to>
    <xdr:sp macro="" textlink="" fLocksText="0">
      <xdr:nvSpPr>
        <xdr:cNvPr id="185" name="フローチャート: 判断 184"/>
        <xdr:cNvSpPr/>
      </xdr:nvSpPr>
      <xdr:spPr>
        <a:xfrm>
          <a:off x="1076325" y="13373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76</xdr:row>
      <xdr:rowOff>114300</xdr:rowOff>
    </xdr:from>
    <xdr:to>
      <xdr:col>7</xdr:col>
      <xdr:colOff>28575</xdr:colOff>
      <xdr:row>78</xdr:row>
      <xdr:rowOff>28575</xdr:rowOff>
    </xdr:to>
    <xdr:sp macro="" textlink="">
      <xdr:nvSpPr>
        <xdr:cNvPr id="186" name="テキスト ボックス 185"/>
        <xdr:cNvSpPr txBox="1"/>
      </xdr:nvSpPr>
      <xdr:spPr>
        <a:xfrm>
          <a:off x="895350" y="131445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4,443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81</xdr:row>
      <xdr:rowOff>76200</xdr:rowOff>
    </xdr:from>
    <xdr:to>
      <xdr:col>27</xdr:col>
      <xdr:colOff>57150</xdr:colOff>
      <xdr:row>82</xdr:row>
      <xdr:rowOff>161925</xdr:rowOff>
    </xdr:to>
    <xdr:sp macro="" textlink="">
      <xdr:nvSpPr>
        <xdr:cNvPr id="187" name="テキスト ボックス 186"/>
        <xdr:cNvSpPr txBox="1"/>
      </xdr:nvSpPr>
      <xdr:spPr>
        <a:xfrm>
          <a:off x="44386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81</xdr:row>
      <xdr:rowOff>76200</xdr:rowOff>
    </xdr:from>
    <xdr:to>
      <xdr:col>22</xdr:col>
      <xdr:colOff>171450</xdr:colOff>
      <xdr:row>82</xdr:row>
      <xdr:rowOff>161925</xdr:rowOff>
    </xdr:to>
    <xdr:sp macro="" textlink="">
      <xdr:nvSpPr>
        <xdr:cNvPr id="188" name="テキスト ボックス 187"/>
        <xdr:cNvSpPr txBox="1"/>
      </xdr:nvSpPr>
      <xdr:spPr>
        <a:xfrm>
          <a:off x="3600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81</xdr:row>
      <xdr:rowOff>76200</xdr:rowOff>
    </xdr:from>
    <xdr:to>
      <xdr:col>18</xdr:col>
      <xdr:colOff>47625</xdr:colOff>
      <xdr:row>82</xdr:row>
      <xdr:rowOff>161925</xdr:rowOff>
    </xdr:to>
    <xdr:sp macro="" textlink="">
      <xdr:nvSpPr>
        <xdr:cNvPr id="189" name="テキスト ボックス 188"/>
        <xdr:cNvSpPr txBox="1"/>
      </xdr:nvSpPr>
      <xdr:spPr>
        <a:xfrm>
          <a:off x="2714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81</xdr:row>
      <xdr:rowOff>76200</xdr:rowOff>
    </xdr:from>
    <xdr:to>
      <xdr:col>13</xdr:col>
      <xdr:colOff>114300</xdr:colOff>
      <xdr:row>82</xdr:row>
      <xdr:rowOff>161925</xdr:rowOff>
    </xdr:to>
    <xdr:sp macro="" textlink="">
      <xdr:nvSpPr>
        <xdr:cNvPr id="190" name="テキスト ボックス 189"/>
        <xdr:cNvSpPr txBox="1"/>
      </xdr:nvSpPr>
      <xdr:spPr>
        <a:xfrm>
          <a:off x="1828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81</xdr:row>
      <xdr:rowOff>76200</xdr:rowOff>
    </xdr:from>
    <xdr:to>
      <xdr:col>8</xdr:col>
      <xdr:colOff>171450</xdr:colOff>
      <xdr:row>82</xdr:row>
      <xdr:rowOff>161925</xdr:rowOff>
    </xdr:to>
    <xdr:sp macro="" textlink="">
      <xdr:nvSpPr>
        <xdr:cNvPr id="191" name="テキスト ボックス 190"/>
        <xdr:cNvSpPr txBox="1"/>
      </xdr:nvSpPr>
      <xdr:spPr>
        <a:xfrm>
          <a:off x="933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78</xdr:row>
      <xdr:rowOff>81318</xdr:rowOff>
    </xdr:from>
    <xdr:to>
      <xdr:col>24</xdr:col>
      <xdr:colOff>114300</xdr:colOff>
      <xdr:row>79</xdr:row>
      <xdr:rowOff>11468</xdr:rowOff>
    </xdr:to>
    <xdr:sp macro="" textlink="" fLocksText="0">
      <xdr:nvSpPr>
        <xdr:cNvPr id="192" name="楕円 191"/>
        <xdr:cNvSpPr/>
      </xdr:nvSpPr>
      <xdr:spPr>
        <a:xfrm>
          <a:off x="4581525" y="13458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77</xdr:row>
      <xdr:rowOff>171450</xdr:rowOff>
    </xdr:from>
    <xdr:to>
      <xdr:col>27</xdr:col>
      <xdr:colOff>9525</xdr:colOff>
      <xdr:row>79</xdr:row>
      <xdr:rowOff>85725</xdr:rowOff>
    </xdr:to>
    <xdr:sp macro="" textlink="">
      <xdr:nvSpPr>
        <xdr:cNvPr id="193" name="維持補修費該当値テキスト"/>
        <xdr:cNvSpPr txBox="1"/>
      </xdr:nvSpPr>
      <xdr:spPr>
        <a:xfrm>
          <a:off x="4686300" y="133731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2,199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78</xdr:row>
      <xdr:rowOff>105054</xdr:rowOff>
    </xdr:from>
    <xdr:to>
      <xdr:col>20</xdr:col>
      <xdr:colOff>38100</xdr:colOff>
      <xdr:row>79</xdr:row>
      <xdr:rowOff>35204</xdr:rowOff>
    </xdr:to>
    <xdr:sp macro="" textlink="" fLocksText="0">
      <xdr:nvSpPr>
        <xdr:cNvPr id="194" name="楕円 193"/>
        <xdr:cNvSpPr/>
      </xdr:nvSpPr>
      <xdr:spPr>
        <a:xfrm>
          <a:off x="3743325" y="13477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133350</xdr:colOff>
      <xdr:row>79</xdr:row>
      <xdr:rowOff>28575</xdr:rowOff>
    </xdr:from>
    <xdr:to>
      <xdr:col>21</xdr:col>
      <xdr:colOff>28575</xdr:colOff>
      <xdr:row>80</xdr:row>
      <xdr:rowOff>114300</xdr:rowOff>
    </xdr:to>
    <xdr:sp macro="" textlink="">
      <xdr:nvSpPr>
        <xdr:cNvPr id="195" name="テキスト ボックス 194"/>
        <xdr:cNvSpPr txBox="1"/>
      </xdr:nvSpPr>
      <xdr:spPr>
        <a:xfrm>
          <a:off x="3562350" y="135731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78</xdr:row>
      <xdr:rowOff>104521</xdr:rowOff>
    </xdr:from>
    <xdr:to>
      <xdr:col>15</xdr:col>
      <xdr:colOff>101600</xdr:colOff>
      <xdr:row>79</xdr:row>
      <xdr:rowOff>34671</xdr:rowOff>
    </xdr:to>
    <xdr:sp macro="" textlink="" fLocksText="0">
      <xdr:nvSpPr>
        <xdr:cNvPr id="196" name="楕円 195"/>
        <xdr:cNvSpPr/>
      </xdr:nvSpPr>
      <xdr:spPr>
        <a:xfrm>
          <a:off x="2857500" y="13477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14</xdr:col>
      <xdr:colOff>0</xdr:colOff>
      <xdr:row>79</xdr:row>
      <xdr:rowOff>28575</xdr:rowOff>
    </xdr:from>
    <xdr:to>
      <xdr:col>16</xdr:col>
      <xdr:colOff>85725</xdr:colOff>
      <xdr:row>80</xdr:row>
      <xdr:rowOff>114300</xdr:rowOff>
    </xdr:to>
    <xdr:sp macro="" textlink="">
      <xdr:nvSpPr>
        <xdr:cNvPr id="197" name="テキスト ボックス 196"/>
        <xdr:cNvSpPr txBox="1"/>
      </xdr:nvSpPr>
      <xdr:spPr>
        <a:xfrm>
          <a:off x="2667000" y="135731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78</xdr:row>
      <xdr:rowOff>111379</xdr:rowOff>
    </xdr:from>
    <xdr:to>
      <xdr:col>10</xdr:col>
      <xdr:colOff>165100</xdr:colOff>
      <xdr:row>79</xdr:row>
      <xdr:rowOff>41529</xdr:rowOff>
    </xdr:to>
    <xdr:sp macro="" textlink="" fLocksText="0">
      <xdr:nvSpPr>
        <xdr:cNvPr id="198" name="楕円 197"/>
        <xdr:cNvSpPr/>
      </xdr:nvSpPr>
      <xdr:spPr>
        <a:xfrm>
          <a:off x="1971675" y="13487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79</xdr:row>
      <xdr:rowOff>28575</xdr:rowOff>
    </xdr:from>
    <xdr:to>
      <xdr:col>11</xdr:col>
      <xdr:colOff>152400</xdr:colOff>
      <xdr:row>80</xdr:row>
      <xdr:rowOff>114300</xdr:rowOff>
    </xdr:to>
    <xdr:sp macro="" textlink="">
      <xdr:nvSpPr>
        <xdr:cNvPr id="199" name="テキスト ボックス 198"/>
        <xdr:cNvSpPr txBox="1"/>
      </xdr:nvSpPr>
      <xdr:spPr>
        <a:xfrm>
          <a:off x="1781175" y="135731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78</xdr:row>
      <xdr:rowOff>74422</xdr:rowOff>
    </xdr:from>
    <xdr:to>
      <xdr:col>6</xdr:col>
      <xdr:colOff>38100</xdr:colOff>
      <xdr:row>79</xdr:row>
      <xdr:rowOff>4572</xdr:rowOff>
    </xdr:to>
    <xdr:sp macro="" textlink="" fLocksText="0">
      <xdr:nvSpPr>
        <xdr:cNvPr id="200" name="楕円 199"/>
        <xdr:cNvSpPr/>
      </xdr:nvSpPr>
      <xdr:spPr>
        <a:xfrm>
          <a:off x="1076325" y="13449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78</xdr:row>
      <xdr:rowOff>171450</xdr:rowOff>
    </xdr:from>
    <xdr:to>
      <xdr:col>7</xdr:col>
      <xdr:colOff>28575</xdr:colOff>
      <xdr:row>80</xdr:row>
      <xdr:rowOff>85725</xdr:rowOff>
    </xdr:to>
    <xdr:sp macro="" textlink="">
      <xdr:nvSpPr>
        <xdr:cNvPr id="201" name="テキスト ボックス 200"/>
        <xdr:cNvSpPr txBox="1"/>
      </xdr:nvSpPr>
      <xdr:spPr>
        <a:xfrm>
          <a:off x="895350" y="135445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2,380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83</xdr:row>
      <xdr:rowOff>57150</xdr:rowOff>
    </xdr:from>
    <xdr:to>
      <xdr:col>28</xdr:col>
      <xdr:colOff>114300</xdr:colOff>
      <xdr:row>85</xdr:row>
      <xdr:rowOff>31750</xdr:rowOff>
    </xdr:to>
    <xdr:sp macro="" textlink="" fLocksText="0">
      <xdr:nvSpPr>
        <xdr:cNvPr id="202" name="正方形/長方形 201"/>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3" name="正方形/長方形 202"/>
        <xdr:cNvSpPr/>
      </xdr:nvSpPr>
      <xdr:spPr>
        <a:xfrm>
          <a:off x="885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4" name="正方形/長方形 203"/>
        <xdr:cNvSpPr/>
      </xdr:nvSpPr>
      <xdr:spPr>
        <a:xfrm>
          <a:off x="885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05" name="正方形/長方形 204"/>
        <xdr:cNvSpPr/>
      </xdr:nvSpPr>
      <xdr:spPr>
        <a:xfrm>
          <a:off x="1905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06" name="正方形/長方形 205"/>
        <xdr:cNvSpPr/>
      </xdr:nvSpPr>
      <xdr:spPr>
        <a:xfrm>
          <a:off x="1905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07" name="正方形/長方形 206"/>
        <xdr:cNvSpPr/>
      </xdr:nvSpPr>
      <xdr:spPr>
        <a:xfrm>
          <a:off x="3048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08" name="正方形/長方形 207"/>
        <xdr:cNvSpPr/>
      </xdr:nvSpPr>
      <xdr:spPr>
        <a:xfrm>
          <a:off x="3048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09" name="正方形/長方形 208"/>
        <xdr:cNvSpPr/>
      </xdr:nvSpPr>
      <xdr:spPr>
        <a:xfrm>
          <a:off x="762000"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87</xdr:row>
      <xdr:rowOff>9525</xdr:rowOff>
    </xdr:from>
    <xdr:to>
      <xdr:col>5</xdr:col>
      <xdr:colOff>123825</xdr:colOff>
      <xdr:row>88</xdr:row>
      <xdr:rowOff>66675</xdr:rowOff>
    </xdr:to>
    <xdr:sp macro="" textlink="">
      <xdr:nvSpPr>
        <xdr:cNvPr id="210" name="テキスト ボックス 209"/>
        <xdr:cNvSpPr txBox="1"/>
      </xdr:nvSpPr>
      <xdr:spPr>
        <a:xfrm>
          <a:off x="723900"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101</xdr:row>
      <xdr:rowOff>82550</xdr:rowOff>
    </xdr:from>
    <xdr:to>
      <xdr:col>28</xdr:col>
      <xdr:colOff>114300</xdr:colOff>
      <xdr:row>101</xdr:row>
      <xdr:rowOff>82550</xdr:rowOff>
    </xdr:to>
    <xdr:sp macro="" textlink="">
      <xdr:nvSpPr>
        <xdr:cNvPr id="211" name="直線コネクタ 210"/>
        <xdr:cNvSpPr/>
      </xdr:nv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100</xdr:row>
      <xdr:rowOff>114300</xdr:rowOff>
    </xdr:from>
    <xdr:to>
      <xdr:col>3</xdr:col>
      <xdr:colOff>180975</xdr:colOff>
      <xdr:row>102</xdr:row>
      <xdr:rowOff>28575</xdr:rowOff>
    </xdr:to>
    <xdr:sp macro="" textlink="">
      <xdr:nvSpPr>
        <xdr:cNvPr id="212" name="テキスト ボックス 211"/>
        <xdr:cNvSpPr txBox="1"/>
      </xdr:nvSpPr>
      <xdr:spPr>
        <a:xfrm>
          <a:off x="504825" y="17259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99</xdr:row>
      <xdr:rowOff>98879</xdr:rowOff>
    </xdr:from>
    <xdr:to>
      <xdr:col>28</xdr:col>
      <xdr:colOff>114300</xdr:colOff>
      <xdr:row>99</xdr:row>
      <xdr:rowOff>98879</xdr:rowOff>
    </xdr:to>
    <xdr:sp macro="" textlink="">
      <xdr:nvSpPr>
        <xdr:cNvPr id="213" name="直線コネクタ 212"/>
        <xdr:cNvSpPr/>
      </xdr:nvSpPr>
      <xdr:spPr>
        <a:xfrm>
          <a:off x="762000"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98</xdr:row>
      <xdr:rowOff>123825</xdr:rowOff>
    </xdr:from>
    <xdr:to>
      <xdr:col>4</xdr:col>
      <xdr:colOff>0</xdr:colOff>
      <xdr:row>100</xdr:row>
      <xdr:rowOff>38100</xdr:rowOff>
    </xdr:to>
    <xdr:sp macro="" textlink="">
      <xdr:nvSpPr>
        <xdr:cNvPr id="214" name="テキスト ボックス 213"/>
        <xdr:cNvSpPr txBox="1"/>
      </xdr:nvSpPr>
      <xdr:spPr>
        <a:xfrm>
          <a:off x="228600" y="16925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115207</xdr:rowOff>
    </xdr:from>
    <xdr:to>
      <xdr:col>28</xdr:col>
      <xdr:colOff>114300</xdr:colOff>
      <xdr:row>97</xdr:row>
      <xdr:rowOff>115207</xdr:rowOff>
    </xdr:to>
    <xdr:sp macro="" textlink="">
      <xdr:nvSpPr>
        <xdr:cNvPr id="215" name="直線コネクタ 214"/>
        <xdr:cNvSpPr/>
      </xdr:nvSpPr>
      <xdr:spPr>
        <a:xfrm>
          <a:off x="762000"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96</xdr:row>
      <xdr:rowOff>142875</xdr:rowOff>
    </xdr:from>
    <xdr:to>
      <xdr:col>4</xdr:col>
      <xdr:colOff>0</xdr:colOff>
      <xdr:row>98</xdr:row>
      <xdr:rowOff>57150</xdr:rowOff>
    </xdr:to>
    <xdr:sp macro="" textlink="">
      <xdr:nvSpPr>
        <xdr:cNvPr id="216" name="テキスト ボックス 215"/>
        <xdr:cNvSpPr txBox="1"/>
      </xdr:nvSpPr>
      <xdr:spPr>
        <a:xfrm>
          <a:off x="228600" y="16602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95</xdr:row>
      <xdr:rowOff>131536</xdr:rowOff>
    </xdr:from>
    <xdr:to>
      <xdr:col>28</xdr:col>
      <xdr:colOff>114300</xdr:colOff>
      <xdr:row>95</xdr:row>
      <xdr:rowOff>131536</xdr:rowOff>
    </xdr:to>
    <xdr:sp macro="" textlink="">
      <xdr:nvSpPr>
        <xdr:cNvPr id="217" name="直線コネクタ 216"/>
        <xdr:cNvSpPr/>
      </xdr:nvSpPr>
      <xdr:spPr>
        <a:xfrm>
          <a:off x="762000"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94</xdr:row>
      <xdr:rowOff>161925</xdr:rowOff>
    </xdr:from>
    <xdr:to>
      <xdr:col>4</xdr:col>
      <xdr:colOff>0</xdr:colOff>
      <xdr:row>96</xdr:row>
      <xdr:rowOff>76200</xdr:rowOff>
    </xdr:to>
    <xdr:sp macro="" textlink="">
      <xdr:nvSpPr>
        <xdr:cNvPr id="218" name="テキスト ボックス 217"/>
        <xdr:cNvSpPr txBox="1"/>
      </xdr:nvSpPr>
      <xdr:spPr>
        <a:xfrm>
          <a:off x="228600" y="16278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93</xdr:row>
      <xdr:rowOff>147864</xdr:rowOff>
    </xdr:from>
    <xdr:to>
      <xdr:col>28</xdr:col>
      <xdr:colOff>114300</xdr:colOff>
      <xdr:row>93</xdr:row>
      <xdr:rowOff>147864</xdr:rowOff>
    </xdr:to>
    <xdr:sp macro="" textlink="">
      <xdr:nvSpPr>
        <xdr:cNvPr id="219" name="直線コネクタ 218"/>
        <xdr:cNvSpPr/>
      </xdr:nvSpPr>
      <xdr:spPr>
        <a:xfrm>
          <a:off x="762000"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93</xdr:row>
      <xdr:rowOff>9525</xdr:rowOff>
    </xdr:from>
    <xdr:to>
      <xdr:col>4</xdr:col>
      <xdr:colOff>0</xdr:colOff>
      <xdr:row>94</xdr:row>
      <xdr:rowOff>95250</xdr:rowOff>
    </xdr:to>
    <xdr:sp macro="" textlink="">
      <xdr:nvSpPr>
        <xdr:cNvPr id="220" name="テキスト ボックス 219"/>
        <xdr:cNvSpPr txBox="1"/>
      </xdr:nvSpPr>
      <xdr:spPr>
        <a:xfrm>
          <a:off x="228600" y="15954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91</xdr:row>
      <xdr:rowOff>164193</xdr:rowOff>
    </xdr:from>
    <xdr:to>
      <xdr:col>28</xdr:col>
      <xdr:colOff>114300</xdr:colOff>
      <xdr:row>91</xdr:row>
      <xdr:rowOff>164193</xdr:rowOff>
    </xdr:to>
    <xdr:sp macro="" textlink="">
      <xdr:nvSpPr>
        <xdr:cNvPr id="221" name="直線コネクタ 220"/>
        <xdr:cNvSpPr/>
      </xdr:nvSpPr>
      <xdr:spPr>
        <a:xfrm>
          <a:off x="762000"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91</xdr:row>
      <xdr:rowOff>19050</xdr:rowOff>
    </xdr:from>
    <xdr:to>
      <xdr:col>4</xdr:col>
      <xdr:colOff>0</xdr:colOff>
      <xdr:row>92</xdr:row>
      <xdr:rowOff>104775</xdr:rowOff>
    </xdr:to>
    <xdr:sp macro="" textlink="">
      <xdr:nvSpPr>
        <xdr:cNvPr id="222" name="テキスト ボックス 221"/>
        <xdr:cNvSpPr txBox="1"/>
      </xdr:nvSpPr>
      <xdr:spPr>
        <a:xfrm>
          <a:off x="161925" y="15621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90</xdr:row>
      <xdr:rowOff>9071</xdr:rowOff>
    </xdr:from>
    <xdr:to>
      <xdr:col>28</xdr:col>
      <xdr:colOff>114300</xdr:colOff>
      <xdr:row>90</xdr:row>
      <xdr:rowOff>9071</xdr:rowOff>
    </xdr:to>
    <xdr:sp macro="" textlink="">
      <xdr:nvSpPr>
        <xdr:cNvPr id="223" name="直線コネクタ 222"/>
        <xdr:cNvSpPr/>
      </xdr:nvSpPr>
      <xdr:spPr>
        <a:xfrm>
          <a:off x="762000"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89</xdr:row>
      <xdr:rowOff>38100</xdr:rowOff>
    </xdr:from>
    <xdr:to>
      <xdr:col>4</xdr:col>
      <xdr:colOff>0</xdr:colOff>
      <xdr:row>90</xdr:row>
      <xdr:rowOff>123825</xdr:rowOff>
    </xdr:to>
    <xdr:sp macro="" textlink="">
      <xdr:nvSpPr>
        <xdr:cNvPr id="224" name="テキスト ボックス 223"/>
        <xdr:cNvSpPr txBox="1"/>
      </xdr:nvSpPr>
      <xdr:spPr>
        <a:xfrm>
          <a:off x="161925" y="15297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88</xdr:row>
      <xdr:rowOff>25400</xdr:rowOff>
    </xdr:to>
    <xdr:sp macro="" textlink="">
      <xdr:nvSpPr>
        <xdr:cNvPr id="225" name="直線コネクタ 224"/>
        <xdr:cNvSpPr/>
      </xdr:nv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87</xdr:row>
      <xdr:rowOff>57150</xdr:rowOff>
    </xdr:from>
    <xdr:to>
      <xdr:col>4</xdr:col>
      <xdr:colOff>0</xdr:colOff>
      <xdr:row>88</xdr:row>
      <xdr:rowOff>142875</xdr:rowOff>
    </xdr:to>
    <xdr:sp macro="" textlink="">
      <xdr:nvSpPr>
        <xdr:cNvPr id="226" name="テキスト ボックス 225"/>
        <xdr:cNvSpPr txBox="1"/>
      </xdr:nvSpPr>
      <xdr:spPr>
        <a:xfrm>
          <a:off x="161925" y="14973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27" name="扶助費グラフ枠"/>
        <xdr:cNvSpPr/>
      </xdr:nvSpPr>
      <xdr:spPr>
        <a:xfrm>
          <a:off x="762000"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sp macro="" textlink="">
      <xdr:nvSpPr>
        <xdr:cNvPr id="228" name="直線コネクタ 227"/>
        <xdr:cNvSpPr/>
      </xdr:nvSpPr>
      <xdr:spPr>
        <a:xfrm flipV="1">
          <a:off x="4629150" y="15468600"/>
          <a:ext cx="9525"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98</xdr:row>
      <xdr:rowOff>123825</xdr:rowOff>
    </xdr:from>
    <xdr:to>
      <xdr:col>27</xdr:col>
      <xdr:colOff>76200</xdr:colOff>
      <xdr:row>100</xdr:row>
      <xdr:rowOff>38100</xdr:rowOff>
    </xdr:to>
    <xdr:sp macro="" textlink="">
      <xdr:nvSpPr>
        <xdr:cNvPr id="229" name="扶助費最小値テキスト"/>
        <xdr:cNvSpPr txBox="1"/>
      </xdr:nvSpPr>
      <xdr:spPr>
        <a:xfrm>
          <a:off x="4686300" y="16925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29,366</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98</xdr:row>
      <xdr:rowOff>117396</xdr:rowOff>
    </xdr:from>
    <xdr:to>
      <xdr:col>24</xdr:col>
      <xdr:colOff>152400</xdr:colOff>
      <xdr:row>98</xdr:row>
      <xdr:rowOff>117396</xdr:rowOff>
    </xdr:to>
    <xdr:sp macro="" textlink="">
      <xdr:nvSpPr>
        <xdr:cNvPr id="230" name="直線コネクタ 229"/>
        <xdr:cNvSpPr/>
      </xdr:nvSpPr>
      <xdr:spPr>
        <a:xfrm>
          <a:off x="4543425" y="169164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88</xdr:row>
      <xdr:rowOff>152400</xdr:rowOff>
    </xdr:from>
    <xdr:to>
      <xdr:col>27</xdr:col>
      <xdr:colOff>142875</xdr:colOff>
      <xdr:row>90</xdr:row>
      <xdr:rowOff>66675</xdr:rowOff>
    </xdr:to>
    <xdr:sp macro="" textlink="">
      <xdr:nvSpPr>
        <xdr:cNvPr id="231" name="扶助費最大値テキスト"/>
        <xdr:cNvSpPr txBox="1"/>
      </xdr:nvSpPr>
      <xdr:spPr>
        <a:xfrm>
          <a:off x="4686300" y="15240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118,430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90</xdr:row>
      <xdr:rowOff>34708</xdr:rowOff>
    </xdr:from>
    <xdr:to>
      <xdr:col>24</xdr:col>
      <xdr:colOff>152400</xdr:colOff>
      <xdr:row>90</xdr:row>
      <xdr:rowOff>34708</xdr:rowOff>
    </xdr:to>
    <xdr:sp macro="" textlink="">
      <xdr:nvSpPr>
        <xdr:cNvPr id="232" name="直線コネクタ 231"/>
        <xdr:cNvSpPr/>
      </xdr:nvSpPr>
      <xdr:spPr>
        <a:xfrm>
          <a:off x="4543425" y="15468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91</xdr:row>
      <xdr:rowOff>2752</xdr:rowOff>
    </xdr:from>
    <xdr:to>
      <xdr:col>24</xdr:col>
      <xdr:colOff>63500</xdr:colOff>
      <xdr:row>91</xdr:row>
      <xdr:rowOff>98062</xdr:rowOff>
    </xdr:to>
    <xdr:sp macro="" textlink="">
      <xdr:nvSpPr>
        <xdr:cNvPr id="233" name="直線コネクタ 232"/>
        <xdr:cNvSpPr/>
      </xdr:nvSpPr>
      <xdr:spPr>
        <a:xfrm flipV="1">
          <a:off x="3800475" y="15601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94</xdr:row>
      <xdr:rowOff>85725</xdr:rowOff>
    </xdr:from>
    <xdr:to>
      <xdr:col>27</xdr:col>
      <xdr:colOff>76200</xdr:colOff>
      <xdr:row>96</xdr:row>
      <xdr:rowOff>0</xdr:rowOff>
    </xdr:to>
    <xdr:sp macro="" textlink="">
      <xdr:nvSpPr>
        <xdr:cNvPr id="234" name="扶助費平均値テキスト"/>
        <xdr:cNvSpPr txBox="1"/>
      </xdr:nvSpPr>
      <xdr:spPr>
        <a:xfrm>
          <a:off x="4686300"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94</xdr:row>
      <xdr:rowOff>105327</xdr:rowOff>
    </xdr:from>
    <xdr:to>
      <xdr:col>24</xdr:col>
      <xdr:colOff>114300</xdr:colOff>
      <xdr:row>95</xdr:row>
      <xdr:rowOff>35477</xdr:rowOff>
    </xdr:to>
    <xdr:sp macro="" textlink="" fLocksText="0">
      <xdr:nvSpPr>
        <xdr:cNvPr id="235" name="フローチャート: 判断 234"/>
        <xdr:cNvSpPr/>
      </xdr:nvSpPr>
      <xdr:spPr>
        <a:xfrm>
          <a:off x="4581525" y="16221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91</xdr:row>
      <xdr:rowOff>98062</xdr:rowOff>
    </xdr:from>
    <xdr:to>
      <xdr:col>19</xdr:col>
      <xdr:colOff>177800</xdr:colOff>
      <xdr:row>91</xdr:row>
      <xdr:rowOff>156274</xdr:rowOff>
    </xdr:to>
    <xdr:sp macro="" textlink="">
      <xdr:nvSpPr>
        <xdr:cNvPr id="236" name="直線コネクタ 235"/>
        <xdr:cNvSpPr/>
      </xdr:nvSpPr>
      <xdr:spPr>
        <a:xfrm flipV="1">
          <a:off x="2905125" y="15697200"/>
          <a:ext cx="8953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94</xdr:row>
      <xdr:rowOff>128905</xdr:rowOff>
    </xdr:from>
    <xdr:to>
      <xdr:col>20</xdr:col>
      <xdr:colOff>38100</xdr:colOff>
      <xdr:row>95</xdr:row>
      <xdr:rowOff>59055</xdr:rowOff>
    </xdr:to>
    <xdr:sp macro="" textlink="" fLocksText="0">
      <xdr:nvSpPr>
        <xdr:cNvPr id="237" name="フローチャート: 判断 236"/>
        <xdr:cNvSpPr/>
      </xdr:nvSpPr>
      <xdr:spPr>
        <a:xfrm>
          <a:off x="3743325" y="16249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95</xdr:row>
      <xdr:rowOff>47625</xdr:rowOff>
    </xdr:from>
    <xdr:to>
      <xdr:col>21</xdr:col>
      <xdr:colOff>57150</xdr:colOff>
      <xdr:row>96</xdr:row>
      <xdr:rowOff>133350</xdr:rowOff>
    </xdr:to>
    <xdr:sp macro="" textlink="">
      <xdr:nvSpPr>
        <xdr:cNvPr id="238" name="テキスト ボックス 237"/>
        <xdr:cNvSpPr txBox="1"/>
      </xdr:nvSpPr>
      <xdr:spPr>
        <a:xfrm>
          <a:off x="3524250" y="16335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91</xdr:row>
      <xdr:rowOff>156274</xdr:rowOff>
    </xdr:from>
    <xdr:to>
      <xdr:col>15</xdr:col>
      <xdr:colOff>50800</xdr:colOff>
      <xdr:row>92</xdr:row>
      <xdr:rowOff>72672</xdr:rowOff>
    </xdr:to>
    <xdr:sp macro="" textlink="">
      <xdr:nvSpPr>
        <xdr:cNvPr id="239" name="直線コネクタ 238"/>
        <xdr:cNvSpPr/>
      </xdr:nvSpPr>
      <xdr:spPr>
        <a:xfrm flipV="1">
          <a:off x="2019300" y="15754350"/>
          <a:ext cx="8858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95</xdr:row>
      <xdr:rowOff>91170</xdr:rowOff>
    </xdr:from>
    <xdr:to>
      <xdr:col>15</xdr:col>
      <xdr:colOff>101600</xdr:colOff>
      <xdr:row>96</xdr:row>
      <xdr:rowOff>21320</xdr:rowOff>
    </xdr:to>
    <xdr:sp macro="" textlink="" fLocksText="0">
      <xdr:nvSpPr>
        <xdr:cNvPr id="240" name="フローチャート: 判断 239"/>
        <xdr:cNvSpPr/>
      </xdr:nvSpPr>
      <xdr:spPr>
        <a:xfrm>
          <a:off x="2857500" y="163830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96</xdr:row>
      <xdr:rowOff>9525</xdr:rowOff>
    </xdr:from>
    <xdr:to>
      <xdr:col>16</xdr:col>
      <xdr:colOff>123825</xdr:colOff>
      <xdr:row>97</xdr:row>
      <xdr:rowOff>95250</xdr:rowOff>
    </xdr:to>
    <xdr:sp macro="" textlink="">
      <xdr:nvSpPr>
        <xdr:cNvPr id="241" name="テキスト ボックス 240"/>
        <xdr:cNvSpPr txBox="1"/>
      </xdr:nvSpPr>
      <xdr:spPr>
        <a:xfrm>
          <a:off x="2638425" y="164687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92</xdr:row>
      <xdr:rowOff>72672</xdr:rowOff>
    </xdr:from>
    <xdr:to>
      <xdr:col>10</xdr:col>
      <xdr:colOff>114300</xdr:colOff>
      <xdr:row>93</xdr:row>
      <xdr:rowOff>33384</xdr:rowOff>
    </xdr:to>
    <xdr:sp macro="" textlink="">
      <xdr:nvSpPr>
        <xdr:cNvPr id="242" name="直線コネクタ 241"/>
        <xdr:cNvSpPr/>
      </xdr:nvSpPr>
      <xdr:spPr>
        <a:xfrm flipV="1">
          <a:off x="1133475" y="15849600"/>
          <a:ext cx="8858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95</xdr:row>
      <xdr:rowOff>77437</xdr:rowOff>
    </xdr:from>
    <xdr:to>
      <xdr:col>10</xdr:col>
      <xdr:colOff>165100</xdr:colOff>
      <xdr:row>96</xdr:row>
      <xdr:rowOff>7587</xdr:rowOff>
    </xdr:to>
    <xdr:sp macro="" textlink="" fLocksText="0">
      <xdr:nvSpPr>
        <xdr:cNvPr id="243" name="フローチャート: 判断 242"/>
        <xdr:cNvSpPr/>
      </xdr:nvSpPr>
      <xdr:spPr>
        <a:xfrm>
          <a:off x="1971675" y="16363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95</xdr:row>
      <xdr:rowOff>171450</xdr:rowOff>
    </xdr:from>
    <xdr:to>
      <xdr:col>11</xdr:col>
      <xdr:colOff>180975</xdr:colOff>
      <xdr:row>97</xdr:row>
      <xdr:rowOff>85725</xdr:rowOff>
    </xdr:to>
    <xdr:sp macro="" textlink="">
      <xdr:nvSpPr>
        <xdr:cNvPr id="244" name="テキスト ボックス 243"/>
        <xdr:cNvSpPr txBox="1"/>
      </xdr:nvSpPr>
      <xdr:spPr>
        <a:xfrm>
          <a:off x="1743075" y="164592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95</xdr:row>
      <xdr:rowOff>167049</xdr:rowOff>
    </xdr:from>
    <xdr:to>
      <xdr:col>6</xdr:col>
      <xdr:colOff>38100</xdr:colOff>
      <xdr:row>96</xdr:row>
      <xdr:rowOff>97199</xdr:rowOff>
    </xdr:to>
    <xdr:sp macro="" textlink="" fLocksText="0">
      <xdr:nvSpPr>
        <xdr:cNvPr id="245" name="フローチャート: 判断 244"/>
        <xdr:cNvSpPr/>
      </xdr:nvSpPr>
      <xdr:spPr>
        <a:xfrm>
          <a:off x="1076325" y="16459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96</xdr:row>
      <xdr:rowOff>85725</xdr:rowOff>
    </xdr:from>
    <xdr:to>
      <xdr:col>7</xdr:col>
      <xdr:colOff>57150</xdr:colOff>
      <xdr:row>98</xdr:row>
      <xdr:rowOff>0</xdr:rowOff>
    </xdr:to>
    <xdr:sp macro="" textlink="">
      <xdr:nvSpPr>
        <xdr:cNvPr id="246" name="テキスト ボックス 245"/>
        <xdr:cNvSpPr txBox="1"/>
      </xdr:nvSpPr>
      <xdr:spPr>
        <a:xfrm>
          <a:off x="857250" y="16544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101</xdr:row>
      <xdr:rowOff>76200</xdr:rowOff>
    </xdr:from>
    <xdr:to>
      <xdr:col>27</xdr:col>
      <xdr:colOff>57150</xdr:colOff>
      <xdr:row>102</xdr:row>
      <xdr:rowOff>161925</xdr:rowOff>
    </xdr:to>
    <xdr:sp macro="" textlink="">
      <xdr:nvSpPr>
        <xdr:cNvPr id="247" name="テキスト ボックス 246"/>
        <xdr:cNvSpPr txBox="1"/>
      </xdr:nvSpPr>
      <xdr:spPr>
        <a:xfrm>
          <a:off x="44386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101</xdr:row>
      <xdr:rowOff>76200</xdr:rowOff>
    </xdr:from>
    <xdr:to>
      <xdr:col>22</xdr:col>
      <xdr:colOff>171450</xdr:colOff>
      <xdr:row>102</xdr:row>
      <xdr:rowOff>161925</xdr:rowOff>
    </xdr:to>
    <xdr:sp macro="" textlink="">
      <xdr:nvSpPr>
        <xdr:cNvPr id="248" name="テキスト ボックス 247"/>
        <xdr:cNvSpPr txBox="1"/>
      </xdr:nvSpPr>
      <xdr:spPr>
        <a:xfrm>
          <a:off x="3600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101</xdr:row>
      <xdr:rowOff>76200</xdr:rowOff>
    </xdr:from>
    <xdr:to>
      <xdr:col>18</xdr:col>
      <xdr:colOff>47625</xdr:colOff>
      <xdr:row>102</xdr:row>
      <xdr:rowOff>161925</xdr:rowOff>
    </xdr:to>
    <xdr:sp macro="" textlink="">
      <xdr:nvSpPr>
        <xdr:cNvPr id="249" name="テキスト ボックス 248"/>
        <xdr:cNvSpPr txBox="1"/>
      </xdr:nvSpPr>
      <xdr:spPr>
        <a:xfrm>
          <a:off x="2714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101</xdr:row>
      <xdr:rowOff>76200</xdr:rowOff>
    </xdr:from>
    <xdr:to>
      <xdr:col>13</xdr:col>
      <xdr:colOff>114300</xdr:colOff>
      <xdr:row>102</xdr:row>
      <xdr:rowOff>161925</xdr:rowOff>
    </xdr:to>
    <xdr:sp macro="" textlink="">
      <xdr:nvSpPr>
        <xdr:cNvPr id="250" name="テキスト ボックス 249"/>
        <xdr:cNvSpPr txBox="1"/>
      </xdr:nvSpPr>
      <xdr:spPr>
        <a:xfrm>
          <a:off x="1828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101</xdr:row>
      <xdr:rowOff>76200</xdr:rowOff>
    </xdr:from>
    <xdr:to>
      <xdr:col>8</xdr:col>
      <xdr:colOff>171450</xdr:colOff>
      <xdr:row>102</xdr:row>
      <xdr:rowOff>161925</xdr:rowOff>
    </xdr:to>
    <xdr:sp macro="" textlink="">
      <xdr:nvSpPr>
        <xdr:cNvPr id="251" name="テキスト ボックス 250"/>
        <xdr:cNvSpPr txBox="1"/>
      </xdr:nvSpPr>
      <xdr:spPr>
        <a:xfrm>
          <a:off x="933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90</xdr:row>
      <xdr:rowOff>123402</xdr:rowOff>
    </xdr:from>
    <xdr:to>
      <xdr:col>24</xdr:col>
      <xdr:colOff>114300</xdr:colOff>
      <xdr:row>91</xdr:row>
      <xdr:rowOff>53552</xdr:rowOff>
    </xdr:to>
    <xdr:sp macro="" textlink="" fLocksText="0">
      <xdr:nvSpPr>
        <xdr:cNvPr id="252" name="楕円 251"/>
        <xdr:cNvSpPr/>
      </xdr:nvSpPr>
      <xdr:spPr>
        <a:xfrm>
          <a:off x="4581525" y="15554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89</xdr:row>
      <xdr:rowOff>142875</xdr:rowOff>
    </xdr:from>
    <xdr:to>
      <xdr:col>27</xdr:col>
      <xdr:colOff>142875</xdr:colOff>
      <xdr:row>91</xdr:row>
      <xdr:rowOff>57150</xdr:rowOff>
    </xdr:to>
    <xdr:sp macro="" textlink="">
      <xdr:nvSpPr>
        <xdr:cNvPr id="253" name="扶助費該当値テキスト"/>
        <xdr:cNvSpPr txBox="1"/>
      </xdr:nvSpPr>
      <xdr:spPr>
        <a:xfrm>
          <a:off x="4686300" y="154019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109,887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91</xdr:row>
      <xdr:rowOff>47262</xdr:rowOff>
    </xdr:from>
    <xdr:to>
      <xdr:col>20</xdr:col>
      <xdr:colOff>38100</xdr:colOff>
      <xdr:row>91</xdr:row>
      <xdr:rowOff>148862</xdr:rowOff>
    </xdr:to>
    <xdr:sp macro="" textlink="" fLocksText="0">
      <xdr:nvSpPr>
        <xdr:cNvPr id="254" name="楕円 253"/>
        <xdr:cNvSpPr/>
      </xdr:nvSpPr>
      <xdr:spPr>
        <a:xfrm>
          <a:off x="3743325" y="15649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89</xdr:row>
      <xdr:rowOff>161925</xdr:rowOff>
    </xdr:from>
    <xdr:to>
      <xdr:col>21</xdr:col>
      <xdr:colOff>95250</xdr:colOff>
      <xdr:row>91</xdr:row>
      <xdr:rowOff>76200</xdr:rowOff>
    </xdr:to>
    <xdr:sp macro="" textlink="">
      <xdr:nvSpPr>
        <xdr:cNvPr id="255" name="テキスト ボックス 254"/>
        <xdr:cNvSpPr txBox="1"/>
      </xdr:nvSpPr>
      <xdr:spPr>
        <a:xfrm>
          <a:off x="3495675" y="15420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104,050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91</xdr:row>
      <xdr:rowOff>105474</xdr:rowOff>
    </xdr:from>
    <xdr:to>
      <xdr:col>15</xdr:col>
      <xdr:colOff>101600</xdr:colOff>
      <xdr:row>92</xdr:row>
      <xdr:rowOff>35624</xdr:rowOff>
    </xdr:to>
    <xdr:sp macro="" textlink="" fLocksText="0">
      <xdr:nvSpPr>
        <xdr:cNvPr id="256" name="楕円 255"/>
        <xdr:cNvSpPr/>
      </xdr:nvSpPr>
      <xdr:spPr>
        <a:xfrm>
          <a:off x="2857500" y="15706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90</xdr:row>
      <xdr:rowOff>47625</xdr:rowOff>
    </xdr:from>
    <xdr:to>
      <xdr:col>16</xdr:col>
      <xdr:colOff>152400</xdr:colOff>
      <xdr:row>91</xdr:row>
      <xdr:rowOff>133350</xdr:rowOff>
    </xdr:to>
    <xdr:sp macro="" textlink="">
      <xdr:nvSpPr>
        <xdr:cNvPr id="257" name="テキスト ボックス 256"/>
        <xdr:cNvSpPr txBox="1"/>
      </xdr:nvSpPr>
      <xdr:spPr>
        <a:xfrm>
          <a:off x="2600325" y="154781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100,485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92</xdr:row>
      <xdr:rowOff>21872</xdr:rowOff>
    </xdr:from>
    <xdr:to>
      <xdr:col>10</xdr:col>
      <xdr:colOff>165100</xdr:colOff>
      <xdr:row>92</xdr:row>
      <xdr:rowOff>123472</xdr:rowOff>
    </xdr:to>
    <xdr:sp macro="" textlink="" fLocksText="0">
      <xdr:nvSpPr>
        <xdr:cNvPr id="258" name="楕円 257"/>
        <xdr:cNvSpPr/>
      </xdr:nvSpPr>
      <xdr:spPr>
        <a:xfrm>
          <a:off x="1971675" y="157924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90</xdr:row>
      <xdr:rowOff>142875</xdr:rowOff>
    </xdr:from>
    <xdr:to>
      <xdr:col>11</xdr:col>
      <xdr:colOff>180975</xdr:colOff>
      <xdr:row>92</xdr:row>
      <xdr:rowOff>57150</xdr:rowOff>
    </xdr:to>
    <xdr:sp macro="" textlink="">
      <xdr:nvSpPr>
        <xdr:cNvPr id="259" name="テキスト ボックス 258"/>
        <xdr:cNvSpPr txBox="1"/>
      </xdr:nvSpPr>
      <xdr:spPr>
        <a:xfrm>
          <a:off x="1743075" y="15573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95,105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92</xdr:row>
      <xdr:rowOff>154034</xdr:rowOff>
    </xdr:from>
    <xdr:to>
      <xdr:col>6</xdr:col>
      <xdr:colOff>38100</xdr:colOff>
      <xdr:row>93</xdr:row>
      <xdr:rowOff>84184</xdr:rowOff>
    </xdr:to>
    <xdr:sp macro="" textlink="" fLocksText="0">
      <xdr:nvSpPr>
        <xdr:cNvPr id="260" name="楕円 259"/>
        <xdr:cNvSpPr/>
      </xdr:nvSpPr>
      <xdr:spPr>
        <a:xfrm>
          <a:off x="1076325" y="15925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91</xdr:row>
      <xdr:rowOff>104775</xdr:rowOff>
    </xdr:from>
    <xdr:to>
      <xdr:col>7</xdr:col>
      <xdr:colOff>57150</xdr:colOff>
      <xdr:row>93</xdr:row>
      <xdr:rowOff>19050</xdr:rowOff>
    </xdr:to>
    <xdr:sp macro="" textlink="">
      <xdr:nvSpPr>
        <xdr:cNvPr id="261" name="テキスト ボックス 260"/>
        <xdr:cNvSpPr txBox="1"/>
      </xdr:nvSpPr>
      <xdr:spPr>
        <a:xfrm>
          <a:off x="857250" y="157067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87,011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23</xdr:row>
      <xdr:rowOff>57150</xdr:rowOff>
    </xdr:from>
    <xdr:to>
      <xdr:col>59</xdr:col>
      <xdr:colOff>50800</xdr:colOff>
      <xdr:row>25</xdr:row>
      <xdr:rowOff>31750</xdr:rowOff>
    </xdr:to>
    <xdr:sp macro="" textlink="" fLocksText="0">
      <xdr:nvSpPr>
        <xdr:cNvPr id="262" name="正方形/長方形 261"/>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63" name="正方形/長方形 262"/>
        <xdr:cNvSpPr/>
      </xdr:nvSpPr>
      <xdr:spPr>
        <a:xfrm>
          <a:off x="673417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64" name="正方形/長方形 263"/>
        <xdr:cNvSpPr/>
      </xdr:nvSpPr>
      <xdr:spPr>
        <a:xfrm>
          <a:off x="673417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5" name="正方形/長方形 264"/>
        <xdr:cNvSpPr/>
      </xdr:nvSpPr>
      <xdr:spPr>
        <a:xfrm>
          <a:off x="7743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66" name="正方形/長方形 265"/>
        <xdr:cNvSpPr/>
      </xdr:nvSpPr>
      <xdr:spPr>
        <a:xfrm>
          <a:off x="7743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67" name="正方形/長方形 266"/>
        <xdr:cNvSpPr/>
      </xdr:nvSpPr>
      <xdr:spPr>
        <a:xfrm>
          <a:off x="8886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68" name="正方形/長方形 267"/>
        <xdr:cNvSpPr/>
      </xdr:nvSpPr>
      <xdr:spPr>
        <a:xfrm>
          <a:off x="8886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69" name="正方形/長方形 268"/>
        <xdr:cNvSpPr/>
      </xdr:nvSpPr>
      <xdr:spPr>
        <a:xfrm>
          <a:off x="6600825"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27</xdr:row>
      <xdr:rowOff>9525</xdr:rowOff>
    </xdr:from>
    <xdr:to>
      <xdr:col>36</xdr:col>
      <xdr:colOff>57150</xdr:colOff>
      <xdr:row>28</xdr:row>
      <xdr:rowOff>66675</xdr:rowOff>
    </xdr:to>
    <xdr:sp macro="" textlink="">
      <xdr:nvSpPr>
        <xdr:cNvPr id="270" name="テキスト ボックス 269"/>
        <xdr:cNvSpPr txBox="1"/>
      </xdr:nvSpPr>
      <xdr:spPr>
        <a:xfrm>
          <a:off x="6562725"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41</xdr:row>
      <xdr:rowOff>82550</xdr:rowOff>
    </xdr:from>
    <xdr:to>
      <xdr:col>59</xdr:col>
      <xdr:colOff>50800</xdr:colOff>
      <xdr:row>41</xdr:row>
      <xdr:rowOff>82550</xdr:rowOff>
    </xdr:to>
    <xdr:sp macro="" textlink="">
      <xdr:nvSpPr>
        <xdr:cNvPr id="271" name="直線コネクタ 270"/>
        <xdr:cNvSpPr/>
      </xdr:nv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39</xdr:row>
      <xdr:rowOff>98878</xdr:rowOff>
    </xdr:from>
    <xdr:to>
      <xdr:col>59</xdr:col>
      <xdr:colOff>50800</xdr:colOff>
      <xdr:row>39</xdr:row>
      <xdr:rowOff>98878</xdr:rowOff>
    </xdr:to>
    <xdr:sp macro="" textlink="">
      <xdr:nvSpPr>
        <xdr:cNvPr id="272" name="直線コネクタ 271"/>
        <xdr:cNvSpPr/>
      </xdr:nvSpPr>
      <xdr:spPr>
        <a:xfrm>
          <a:off x="6600825"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38</xdr:row>
      <xdr:rowOff>123825</xdr:rowOff>
    </xdr:from>
    <xdr:to>
      <xdr:col>34</xdr:col>
      <xdr:colOff>123825</xdr:colOff>
      <xdr:row>40</xdr:row>
      <xdr:rowOff>38100</xdr:rowOff>
    </xdr:to>
    <xdr:sp macro="" textlink="">
      <xdr:nvSpPr>
        <xdr:cNvPr id="273" name="テキスト ボックス 272"/>
        <xdr:cNvSpPr txBox="1"/>
      </xdr:nvSpPr>
      <xdr:spPr>
        <a:xfrm>
          <a:off x="6353175" y="6638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37</xdr:row>
      <xdr:rowOff>115207</xdr:rowOff>
    </xdr:from>
    <xdr:to>
      <xdr:col>59</xdr:col>
      <xdr:colOff>50800</xdr:colOff>
      <xdr:row>37</xdr:row>
      <xdr:rowOff>115207</xdr:rowOff>
    </xdr:to>
    <xdr:sp macro="" textlink="">
      <xdr:nvSpPr>
        <xdr:cNvPr id="274" name="直線コネクタ 273"/>
        <xdr:cNvSpPr/>
      </xdr:nvSpPr>
      <xdr:spPr>
        <a:xfrm>
          <a:off x="6600825" y="645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36</xdr:row>
      <xdr:rowOff>142875</xdr:rowOff>
    </xdr:from>
    <xdr:to>
      <xdr:col>34</xdr:col>
      <xdr:colOff>123825</xdr:colOff>
      <xdr:row>38</xdr:row>
      <xdr:rowOff>57150</xdr:rowOff>
    </xdr:to>
    <xdr:sp macro="" textlink="">
      <xdr:nvSpPr>
        <xdr:cNvPr id="275" name="テキスト ボックス 274"/>
        <xdr:cNvSpPr txBox="1"/>
      </xdr:nvSpPr>
      <xdr:spPr>
        <a:xfrm>
          <a:off x="6067425" y="6315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35</xdr:row>
      <xdr:rowOff>131536</xdr:rowOff>
    </xdr:from>
    <xdr:to>
      <xdr:col>59</xdr:col>
      <xdr:colOff>50800</xdr:colOff>
      <xdr:row>35</xdr:row>
      <xdr:rowOff>131536</xdr:rowOff>
    </xdr:to>
    <xdr:sp macro="" textlink="">
      <xdr:nvSpPr>
        <xdr:cNvPr id="276" name="直線コネクタ 275"/>
        <xdr:cNvSpPr/>
      </xdr:nvSpPr>
      <xdr:spPr>
        <a:xfrm>
          <a:off x="6600825"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34</xdr:row>
      <xdr:rowOff>161925</xdr:rowOff>
    </xdr:from>
    <xdr:to>
      <xdr:col>34</xdr:col>
      <xdr:colOff>123825</xdr:colOff>
      <xdr:row>36</xdr:row>
      <xdr:rowOff>76200</xdr:rowOff>
    </xdr:to>
    <xdr:sp macro="" textlink="">
      <xdr:nvSpPr>
        <xdr:cNvPr id="277" name="テキスト ボックス 276"/>
        <xdr:cNvSpPr txBox="1"/>
      </xdr:nvSpPr>
      <xdr:spPr>
        <a:xfrm>
          <a:off x="6067425" y="5991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33</xdr:row>
      <xdr:rowOff>147864</xdr:rowOff>
    </xdr:from>
    <xdr:to>
      <xdr:col>59</xdr:col>
      <xdr:colOff>50800</xdr:colOff>
      <xdr:row>33</xdr:row>
      <xdr:rowOff>147864</xdr:rowOff>
    </xdr:to>
    <xdr:sp macro="" textlink="">
      <xdr:nvSpPr>
        <xdr:cNvPr id="278" name="直線コネクタ 277"/>
        <xdr:cNvSpPr/>
      </xdr:nvSpPr>
      <xdr:spPr>
        <a:xfrm>
          <a:off x="6600825"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33</xdr:row>
      <xdr:rowOff>9525</xdr:rowOff>
    </xdr:from>
    <xdr:to>
      <xdr:col>34</xdr:col>
      <xdr:colOff>123825</xdr:colOff>
      <xdr:row>34</xdr:row>
      <xdr:rowOff>95250</xdr:rowOff>
    </xdr:to>
    <xdr:sp macro="" textlink="">
      <xdr:nvSpPr>
        <xdr:cNvPr id="279" name="テキスト ボックス 278"/>
        <xdr:cNvSpPr txBox="1"/>
      </xdr:nvSpPr>
      <xdr:spPr>
        <a:xfrm>
          <a:off x="6067425" y="5667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164193</xdr:rowOff>
    </xdr:from>
    <xdr:to>
      <xdr:col>59</xdr:col>
      <xdr:colOff>50800</xdr:colOff>
      <xdr:row>31</xdr:row>
      <xdr:rowOff>164193</xdr:rowOff>
    </xdr:to>
    <xdr:sp macro="" textlink="">
      <xdr:nvSpPr>
        <xdr:cNvPr id="280" name="直線コネクタ 279"/>
        <xdr:cNvSpPr/>
      </xdr:nvSpPr>
      <xdr:spPr>
        <a:xfrm>
          <a:off x="6600825" y="5476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31</xdr:row>
      <xdr:rowOff>19050</xdr:rowOff>
    </xdr:from>
    <xdr:to>
      <xdr:col>34</xdr:col>
      <xdr:colOff>123825</xdr:colOff>
      <xdr:row>32</xdr:row>
      <xdr:rowOff>104775</xdr:rowOff>
    </xdr:to>
    <xdr:sp macro="" textlink="">
      <xdr:nvSpPr>
        <xdr:cNvPr id="281" name="テキスト ボックス 280"/>
        <xdr:cNvSpPr txBox="1"/>
      </xdr:nvSpPr>
      <xdr:spPr>
        <a:xfrm>
          <a:off x="6000750" y="5334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30</xdr:row>
      <xdr:rowOff>9072</xdr:rowOff>
    </xdr:from>
    <xdr:to>
      <xdr:col>59</xdr:col>
      <xdr:colOff>50800</xdr:colOff>
      <xdr:row>30</xdr:row>
      <xdr:rowOff>9072</xdr:rowOff>
    </xdr:to>
    <xdr:sp macro="" textlink="">
      <xdr:nvSpPr>
        <xdr:cNvPr id="282" name="直線コネクタ 281"/>
        <xdr:cNvSpPr/>
      </xdr:nvSpPr>
      <xdr:spPr>
        <a:xfrm>
          <a:off x="6600825" y="5153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29</xdr:row>
      <xdr:rowOff>38100</xdr:rowOff>
    </xdr:from>
    <xdr:to>
      <xdr:col>34</xdr:col>
      <xdr:colOff>123825</xdr:colOff>
      <xdr:row>30</xdr:row>
      <xdr:rowOff>123825</xdr:rowOff>
    </xdr:to>
    <xdr:sp macro="" textlink="">
      <xdr:nvSpPr>
        <xdr:cNvPr id="283" name="テキスト ボックス 282"/>
        <xdr:cNvSpPr txBox="1"/>
      </xdr:nvSpPr>
      <xdr:spPr>
        <a:xfrm>
          <a:off x="6000750" y="5010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28</xdr:row>
      <xdr:rowOff>25400</xdr:rowOff>
    </xdr:to>
    <xdr:sp macro="" textlink="">
      <xdr:nvSpPr>
        <xdr:cNvPr id="284" name="直線コネクタ 283"/>
        <xdr:cNvSpPr/>
      </xdr:nv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27</xdr:row>
      <xdr:rowOff>57150</xdr:rowOff>
    </xdr:from>
    <xdr:to>
      <xdr:col>34</xdr:col>
      <xdr:colOff>123825</xdr:colOff>
      <xdr:row>28</xdr:row>
      <xdr:rowOff>142875</xdr:rowOff>
    </xdr:to>
    <xdr:sp macro="" textlink="">
      <xdr:nvSpPr>
        <xdr:cNvPr id="285" name="テキスト ボックス 284"/>
        <xdr:cNvSpPr txBox="1"/>
      </xdr:nvSpPr>
      <xdr:spPr>
        <a:xfrm>
          <a:off x="6000750" y="468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86" name="補助費等グラフ枠"/>
        <xdr:cNvSpPr/>
      </xdr:nvSpPr>
      <xdr:spPr>
        <a:xfrm>
          <a:off x="6600825"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sp macro="" textlink="">
      <xdr:nvSpPr>
        <xdr:cNvPr id="287" name="直線コネクタ 286"/>
        <xdr:cNvSpPr/>
      </xdr:nvSpPr>
      <xdr:spPr>
        <a:xfrm flipV="1">
          <a:off x="10477500" y="53721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38</xdr:row>
      <xdr:rowOff>123825</xdr:rowOff>
    </xdr:from>
    <xdr:to>
      <xdr:col>58</xdr:col>
      <xdr:colOff>9525</xdr:colOff>
      <xdr:row>40</xdr:row>
      <xdr:rowOff>38100</xdr:rowOff>
    </xdr:to>
    <xdr:sp macro="" textlink="">
      <xdr:nvSpPr>
        <xdr:cNvPr id="288" name="補助費等最小値テキスト"/>
        <xdr:cNvSpPr txBox="1"/>
      </xdr:nvSpPr>
      <xdr:spPr>
        <a:xfrm>
          <a:off x="10525125" y="6638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13,990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38</xdr:row>
      <xdr:rowOff>118038</xdr:rowOff>
    </xdr:from>
    <xdr:to>
      <xdr:col>55</xdr:col>
      <xdr:colOff>88900</xdr:colOff>
      <xdr:row>38</xdr:row>
      <xdr:rowOff>118038</xdr:rowOff>
    </xdr:to>
    <xdr:sp macro="" textlink="">
      <xdr:nvSpPr>
        <xdr:cNvPr id="289" name="直線コネクタ 288"/>
        <xdr:cNvSpPr/>
      </xdr:nvSpPr>
      <xdr:spPr>
        <a:xfrm>
          <a:off x="10391775" y="66294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30</xdr:row>
      <xdr:rowOff>9525</xdr:rowOff>
    </xdr:from>
    <xdr:to>
      <xdr:col>58</xdr:col>
      <xdr:colOff>76200</xdr:colOff>
      <xdr:row>31</xdr:row>
      <xdr:rowOff>95250</xdr:rowOff>
    </xdr:to>
    <xdr:sp macro="" textlink="">
      <xdr:nvSpPr>
        <xdr:cNvPr id="290" name="補助費等最大値テキスト"/>
        <xdr:cNvSpPr txBox="1"/>
      </xdr:nvSpPr>
      <xdr:spPr>
        <a:xfrm>
          <a:off x="10525125" y="51530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129,608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31</xdr:row>
      <xdr:rowOff>59603</xdr:rowOff>
    </xdr:from>
    <xdr:to>
      <xdr:col>55</xdr:col>
      <xdr:colOff>88900</xdr:colOff>
      <xdr:row>31</xdr:row>
      <xdr:rowOff>59603</xdr:rowOff>
    </xdr:to>
    <xdr:sp macro="" textlink="">
      <xdr:nvSpPr>
        <xdr:cNvPr id="291" name="直線コネクタ 290"/>
        <xdr:cNvSpPr/>
      </xdr:nvSpPr>
      <xdr:spPr>
        <a:xfrm>
          <a:off x="10391775" y="53721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32</xdr:row>
      <xdr:rowOff>164040</xdr:rowOff>
    </xdr:from>
    <xdr:to>
      <xdr:col>55</xdr:col>
      <xdr:colOff>0</xdr:colOff>
      <xdr:row>33</xdr:row>
      <xdr:rowOff>16789</xdr:rowOff>
    </xdr:to>
    <xdr:sp macro="" textlink="">
      <xdr:nvSpPr>
        <xdr:cNvPr id="292" name="直線コネクタ 291"/>
        <xdr:cNvSpPr/>
      </xdr:nvSpPr>
      <xdr:spPr>
        <a:xfrm>
          <a:off x="9639300" y="56483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35</xdr:row>
      <xdr:rowOff>19050</xdr:rowOff>
    </xdr:from>
    <xdr:to>
      <xdr:col>58</xdr:col>
      <xdr:colOff>9525</xdr:colOff>
      <xdr:row>36</xdr:row>
      <xdr:rowOff>104775</xdr:rowOff>
    </xdr:to>
    <xdr:sp macro="" textlink="">
      <xdr:nvSpPr>
        <xdr:cNvPr id="293" name="補助費等平均値テキスト"/>
        <xdr:cNvSpPr txBox="1"/>
      </xdr:nvSpPr>
      <xdr:spPr>
        <a:xfrm>
          <a:off x="10525125" y="601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35</xdr:row>
      <xdr:rowOff>42200</xdr:rowOff>
    </xdr:from>
    <xdr:to>
      <xdr:col>55</xdr:col>
      <xdr:colOff>50800</xdr:colOff>
      <xdr:row>35</xdr:row>
      <xdr:rowOff>143800</xdr:rowOff>
    </xdr:to>
    <xdr:sp macro="" textlink="" fLocksText="0">
      <xdr:nvSpPr>
        <xdr:cNvPr id="294" name="フローチャート: 判断 293"/>
        <xdr:cNvSpPr/>
      </xdr:nvSpPr>
      <xdr:spPr>
        <a:xfrm>
          <a:off x="10429875" y="60388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32</xdr:row>
      <xdr:rowOff>164040</xdr:rowOff>
    </xdr:from>
    <xdr:to>
      <xdr:col>50</xdr:col>
      <xdr:colOff>114300</xdr:colOff>
      <xdr:row>33</xdr:row>
      <xdr:rowOff>11368</xdr:rowOff>
    </xdr:to>
    <xdr:sp macro="" textlink="">
      <xdr:nvSpPr>
        <xdr:cNvPr id="295" name="直線コネクタ 294"/>
        <xdr:cNvSpPr/>
      </xdr:nvSpPr>
      <xdr:spPr>
        <a:xfrm flipV="1">
          <a:off x="8753475" y="56483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35</xdr:row>
      <xdr:rowOff>47469</xdr:rowOff>
    </xdr:from>
    <xdr:to>
      <xdr:col>50</xdr:col>
      <xdr:colOff>165100</xdr:colOff>
      <xdr:row>35</xdr:row>
      <xdr:rowOff>149069</xdr:rowOff>
    </xdr:to>
    <xdr:sp macro="" textlink="" fLocksText="0">
      <xdr:nvSpPr>
        <xdr:cNvPr id="296" name="フローチャート: 判断 295"/>
        <xdr:cNvSpPr/>
      </xdr:nvSpPr>
      <xdr:spPr>
        <a:xfrm>
          <a:off x="9591675" y="6048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35</xdr:row>
      <xdr:rowOff>142875</xdr:rowOff>
    </xdr:from>
    <xdr:to>
      <xdr:col>51</xdr:col>
      <xdr:colOff>180975</xdr:colOff>
      <xdr:row>37</xdr:row>
      <xdr:rowOff>57150</xdr:rowOff>
    </xdr:to>
    <xdr:sp macro="" textlink="">
      <xdr:nvSpPr>
        <xdr:cNvPr id="297" name="テキスト ボックス 296"/>
        <xdr:cNvSpPr txBox="1"/>
      </xdr:nvSpPr>
      <xdr:spPr>
        <a:xfrm>
          <a:off x="9363075" y="61436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33</xdr:row>
      <xdr:rowOff>11368</xdr:rowOff>
    </xdr:from>
    <xdr:to>
      <xdr:col>45</xdr:col>
      <xdr:colOff>177800</xdr:colOff>
      <xdr:row>33</xdr:row>
      <xdr:rowOff>126278</xdr:rowOff>
    </xdr:to>
    <xdr:sp macro="" textlink="">
      <xdr:nvSpPr>
        <xdr:cNvPr id="298" name="直線コネクタ 297"/>
        <xdr:cNvSpPr/>
      </xdr:nvSpPr>
      <xdr:spPr>
        <a:xfrm flipV="1">
          <a:off x="7858125" y="5667375"/>
          <a:ext cx="8953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35</xdr:row>
      <xdr:rowOff>72191</xdr:rowOff>
    </xdr:from>
    <xdr:to>
      <xdr:col>46</xdr:col>
      <xdr:colOff>38100</xdr:colOff>
      <xdr:row>36</xdr:row>
      <xdr:rowOff>2341</xdr:rowOff>
    </xdr:to>
    <xdr:sp macro="" textlink="" fLocksText="0">
      <xdr:nvSpPr>
        <xdr:cNvPr id="299" name="フローチャート: 判断 298"/>
        <xdr:cNvSpPr/>
      </xdr:nvSpPr>
      <xdr:spPr>
        <a:xfrm>
          <a:off x="8696325" y="607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35</xdr:row>
      <xdr:rowOff>161925</xdr:rowOff>
    </xdr:from>
    <xdr:to>
      <xdr:col>47</xdr:col>
      <xdr:colOff>57150</xdr:colOff>
      <xdr:row>37</xdr:row>
      <xdr:rowOff>76200</xdr:rowOff>
    </xdr:to>
    <xdr:sp macro="" textlink="">
      <xdr:nvSpPr>
        <xdr:cNvPr id="300" name="テキスト ボックス 299"/>
        <xdr:cNvSpPr txBox="1"/>
      </xdr:nvSpPr>
      <xdr:spPr>
        <a:xfrm>
          <a:off x="8477250" y="6162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33</xdr:row>
      <xdr:rowOff>115751</xdr:rowOff>
    </xdr:from>
    <xdr:to>
      <xdr:col>41</xdr:col>
      <xdr:colOff>50800</xdr:colOff>
      <xdr:row>33</xdr:row>
      <xdr:rowOff>126278</xdr:rowOff>
    </xdr:to>
    <xdr:sp macro="" textlink="">
      <xdr:nvSpPr>
        <xdr:cNvPr id="301" name="直線コネクタ 300"/>
        <xdr:cNvSpPr/>
      </xdr:nvSpPr>
      <xdr:spPr>
        <a:xfrm>
          <a:off x="6972300" y="57721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35</xdr:row>
      <xdr:rowOff>76088</xdr:rowOff>
    </xdr:from>
    <xdr:to>
      <xdr:col>41</xdr:col>
      <xdr:colOff>101600</xdr:colOff>
      <xdr:row>36</xdr:row>
      <xdr:rowOff>6238</xdr:rowOff>
    </xdr:to>
    <xdr:sp macro="" textlink="" fLocksText="0">
      <xdr:nvSpPr>
        <xdr:cNvPr id="302" name="フローチャート: 判断 301"/>
        <xdr:cNvSpPr/>
      </xdr:nvSpPr>
      <xdr:spPr>
        <a:xfrm>
          <a:off x="7810500" y="6076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35</xdr:row>
      <xdr:rowOff>171450</xdr:rowOff>
    </xdr:from>
    <xdr:to>
      <xdr:col>42</xdr:col>
      <xdr:colOff>123825</xdr:colOff>
      <xdr:row>37</xdr:row>
      <xdr:rowOff>85725</xdr:rowOff>
    </xdr:to>
    <xdr:sp macro="" textlink="">
      <xdr:nvSpPr>
        <xdr:cNvPr id="303" name="テキスト ボックス 302"/>
        <xdr:cNvSpPr txBox="1"/>
      </xdr:nvSpPr>
      <xdr:spPr>
        <a:xfrm>
          <a:off x="7591425" y="61722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35</xdr:row>
      <xdr:rowOff>81356</xdr:rowOff>
    </xdr:from>
    <xdr:to>
      <xdr:col>36</xdr:col>
      <xdr:colOff>165100</xdr:colOff>
      <xdr:row>36</xdr:row>
      <xdr:rowOff>11506</xdr:rowOff>
    </xdr:to>
    <xdr:sp macro="" textlink="" fLocksText="0">
      <xdr:nvSpPr>
        <xdr:cNvPr id="304" name="フローチャート: 判断 303"/>
        <xdr:cNvSpPr/>
      </xdr:nvSpPr>
      <xdr:spPr>
        <a:xfrm>
          <a:off x="6924675" y="608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36</xdr:row>
      <xdr:rowOff>0</xdr:rowOff>
    </xdr:from>
    <xdr:to>
      <xdr:col>37</xdr:col>
      <xdr:colOff>180975</xdr:colOff>
      <xdr:row>37</xdr:row>
      <xdr:rowOff>85725</xdr:rowOff>
    </xdr:to>
    <xdr:sp macro="" textlink="">
      <xdr:nvSpPr>
        <xdr:cNvPr id="305" name="テキスト ボックス 304"/>
        <xdr:cNvSpPr txBox="1"/>
      </xdr:nvSpPr>
      <xdr:spPr>
        <a:xfrm>
          <a:off x="6696075" y="61722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41</xdr:row>
      <xdr:rowOff>76200</xdr:rowOff>
    </xdr:from>
    <xdr:to>
      <xdr:col>58</xdr:col>
      <xdr:colOff>0</xdr:colOff>
      <xdr:row>42</xdr:row>
      <xdr:rowOff>161925</xdr:rowOff>
    </xdr:to>
    <xdr:sp macro="" textlink="">
      <xdr:nvSpPr>
        <xdr:cNvPr id="306" name="テキスト ボックス 305"/>
        <xdr:cNvSpPr txBox="1"/>
      </xdr:nvSpPr>
      <xdr:spPr>
        <a:xfrm>
          <a:off x="102870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41</xdr:row>
      <xdr:rowOff>76200</xdr:rowOff>
    </xdr:from>
    <xdr:to>
      <xdr:col>53</xdr:col>
      <xdr:colOff>114300</xdr:colOff>
      <xdr:row>42</xdr:row>
      <xdr:rowOff>161925</xdr:rowOff>
    </xdr:to>
    <xdr:sp macro="" textlink="">
      <xdr:nvSpPr>
        <xdr:cNvPr id="307" name="テキスト ボックス 306"/>
        <xdr:cNvSpPr txBox="1"/>
      </xdr:nvSpPr>
      <xdr:spPr>
        <a:xfrm>
          <a:off x="9448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41</xdr:row>
      <xdr:rowOff>76200</xdr:rowOff>
    </xdr:from>
    <xdr:to>
      <xdr:col>48</xdr:col>
      <xdr:colOff>171450</xdr:colOff>
      <xdr:row>42</xdr:row>
      <xdr:rowOff>161925</xdr:rowOff>
    </xdr:to>
    <xdr:sp macro="" textlink="">
      <xdr:nvSpPr>
        <xdr:cNvPr id="308" name="テキスト ボックス 307"/>
        <xdr:cNvSpPr txBox="1"/>
      </xdr:nvSpPr>
      <xdr:spPr>
        <a:xfrm>
          <a:off x="8553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41</xdr:row>
      <xdr:rowOff>76200</xdr:rowOff>
    </xdr:from>
    <xdr:to>
      <xdr:col>44</xdr:col>
      <xdr:colOff>47625</xdr:colOff>
      <xdr:row>42</xdr:row>
      <xdr:rowOff>161925</xdr:rowOff>
    </xdr:to>
    <xdr:sp macro="" textlink="">
      <xdr:nvSpPr>
        <xdr:cNvPr id="309" name="テキスト ボックス 308"/>
        <xdr:cNvSpPr txBox="1"/>
      </xdr:nvSpPr>
      <xdr:spPr>
        <a:xfrm>
          <a:off x="7667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41</xdr:row>
      <xdr:rowOff>76200</xdr:rowOff>
    </xdr:from>
    <xdr:to>
      <xdr:col>39</xdr:col>
      <xdr:colOff>114300</xdr:colOff>
      <xdr:row>42</xdr:row>
      <xdr:rowOff>161925</xdr:rowOff>
    </xdr:to>
    <xdr:sp macro="" textlink="">
      <xdr:nvSpPr>
        <xdr:cNvPr id="310" name="テキスト ボックス 309"/>
        <xdr:cNvSpPr txBox="1"/>
      </xdr:nvSpPr>
      <xdr:spPr>
        <a:xfrm>
          <a:off x="6781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32</xdr:row>
      <xdr:rowOff>137439</xdr:rowOff>
    </xdr:from>
    <xdr:to>
      <xdr:col>55</xdr:col>
      <xdr:colOff>50800</xdr:colOff>
      <xdr:row>33</xdr:row>
      <xdr:rowOff>67589</xdr:rowOff>
    </xdr:to>
    <xdr:sp macro="" textlink="" fLocksText="0">
      <xdr:nvSpPr>
        <xdr:cNvPr id="311" name="楕円 310"/>
        <xdr:cNvSpPr/>
      </xdr:nvSpPr>
      <xdr:spPr>
        <a:xfrm>
          <a:off x="10429875" y="56197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31</xdr:row>
      <xdr:rowOff>161925</xdr:rowOff>
    </xdr:from>
    <xdr:to>
      <xdr:col>58</xdr:col>
      <xdr:colOff>76200</xdr:colOff>
      <xdr:row>33</xdr:row>
      <xdr:rowOff>76200</xdr:rowOff>
    </xdr:to>
    <xdr:sp macro="" textlink="">
      <xdr:nvSpPr>
        <xdr:cNvPr id="312" name="補助費等該当値テキスト"/>
        <xdr:cNvSpPr txBox="1"/>
      </xdr:nvSpPr>
      <xdr:spPr>
        <a:xfrm>
          <a:off x="10525125" y="54768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102,041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32</xdr:row>
      <xdr:rowOff>113240</xdr:rowOff>
    </xdr:from>
    <xdr:to>
      <xdr:col>50</xdr:col>
      <xdr:colOff>165100</xdr:colOff>
      <xdr:row>33</xdr:row>
      <xdr:rowOff>43390</xdr:rowOff>
    </xdr:to>
    <xdr:sp macro="" textlink="" fLocksText="0">
      <xdr:nvSpPr>
        <xdr:cNvPr id="313" name="楕円 312"/>
        <xdr:cNvSpPr/>
      </xdr:nvSpPr>
      <xdr:spPr>
        <a:xfrm>
          <a:off x="9591675" y="56007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0</xdr:colOff>
      <xdr:row>31</xdr:row>
      <xdr:rowOff>57150</xdr:rowOff>
    </xdr:from>
    <xdr:to>
      <xdr:col>52</xdr:col>
      <xdr:colOff>28575</xdr:colOff>
      <xdr:row>32</xdr:row>
      <xdr:rowOff>142875</xdr:rowOff>
    </xdr:to>
    <xdr:sp macro="" textlink="">
      <xdr:nvSpPr>
        <xdr:cNvPr id="314" name="テキスト ボックス 313"/>
        <xdr:cNvSpPr txBox="1"/>
      </xdr:nvSpPr>
      <xdr:spPr>
        <a:xfrm>
          <a:off x="9334500" y="53721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104,264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32</xdr:row>
      <xdr:rowOff>132018</xdr:rowOff>
    </xdr:from>
    <xdr:to>
      <xdr:col>46</xdr:col>
      <xdr:colOff>38100</xdr:colOff>
      <xdr:row>33</xdr:row>
      <xdr:rowOff>62168</xdr:rowOff>
    </xdr:to>
    <xdr:sp macro="" textlink="" fLocksText="0">
      <xdr:nvSpPr>
        <xdr:cNvPr id="315" name="楕円 314"/>
        <xdr:cNvSpPr/>
      </xdr:nvSpPr>
      <xdr:spPr>
        <a:xfrm>
          <a:off x="8696325" y="5619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66675</xdr:colOff>
      <xdr:row>31</xdr:row>
      <xdr:rowOff>76200</xdr:rowOff>
    </xdr:from>
    <xdr:to>
      <xdr:col>47</xdr:col>
      <xdr:colOff>95250</xdr:colOff>
      <xdr:row>32</xdr:row>
      <xdr:rowOff>161925</xdr:rowOff>
    </xdr:to>
    <xdr:sp macro="" textlink="">
      <xdr:nvSpPr>
        <xdr:cNvPr id="316" name="テキスト ボックス 315"/>
        <xdr:cNvSpPr txBox="1"/>
      </xdr:nvSpPr>
      <xdr:spPr>
        <a:xfrm>
          <a:off x="8448675" y="5391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33</xdr:row>
      <xdr:rowOff>75478</xdr:rowOff>
    </xdr:from>
    <xdr:to>
      <xdr:col>41</xdr:col>
      <xdr:colOff>101600</xdr:colOff>
      <xdr:row>34</xdr:row>
      <xdr:rowOff>5628</xdr:rowOff>
    </xdr:to>
    <xdr:sp macro="" textlink="" fLocksText="0">
      <xdr:nvSpPr>
        <xdr:cNvPr id="317" name="楕円 316"/>
        <xdr:cNvSpPr/>
      </xdr:nvSpPr>
      <xdr:spPr>
        <a:xfrm>
          <a:off x="7810500" y="5734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32</xdr:row>
      <xdr:rowOff>19050</xdr:rowOff>
    </xdr:from>
    <xdr:to>
      <xdr:col>42</xdr:col>
      <xdr:colOff>123825</xdr:colOff>
      <xdr:row>33</xdr:row>
      <xdr:rowOff>104775</xdr:rowOff>
    </xdr:to>
    <xdr:sp macro="" textlink="">
      <xdr:nvSpPr>
        <xdr:cNvPr id="318" name="テキスト ボックス 317"/>
        <xdr:cNvSpPr txBox="1"/>
      </xdr:nvSpPr>
      <xdr:spPr>
        <a:xfrm>
          <a:off x="7591425" y="5505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91,983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33</xdr:row>
      <xdr:rowOff>64951</xdr:rowOff>
    </xdr:from>
    <xdr:to>
      <xdr:col>36</xdr:col>
      <xdr:colOff>165100</xdr:colOff>
      <xdr:row>33</xdr:row>
      <xdr:rowOff>166551</xdr:rowOff>
    </xdr:to>
    <xdr:sp macro="" textlink="" fLocksText="0">
      <xdr:nvSpPr>
        <xdr:cNvPr id="319" name="楕円 318"/>
        <xdr:cNvSpPr/>
      </xdr:nvSpPr>
      <xdr:spPr>
        <a:xfrm>
          <a:off x="6924675" y="5724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32</xdr:row>
      <xdr:rowOff>9525</xdr:rowOff>
    </xdr:from>
    <xdr:to>
      <xdr:col>37</xdr:col>
      <xdr:colOff>180975</xdr:colOff>
      <xdr:row>33</xdr:row>
      <xdr:rowOff>95250</xdr:rowOff>
    </xdr:to>
    <xdr:sp macro="" textlink="">
      <xdr:nvSpPr>
        <xdr:cNvPr id="320" name="テキスト ボックス 319"/>
        <xdr:cNvSpPr txBox="1"/>
      </xdr:nvSpPr>
      <xdr:spPr>
        <a:xfrm>
          <a:off x="6696075" y="5495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92,950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43</xdr:row>
      <xdr:rowOff>57150</xdr:rowOff>
    </xdr:from>
    <xdr:to>
      <xdr:col>59</xdr:col>
      <xdr:colOff>50800</xdr:colOff>
      <xdr:row>45</xdr:row>
      <xdr:rowOff>31750</xdr:rowOff>
    </xdr:to>
    <xdr:sp macro="" textlink="" fLocksText="0">
      <xdr:nvSpPr>
        <xdr:cNvPr id="321" name="正方形/長方形 320"/>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22" name="正方形/長方形 321"/>
        <xdr:cNvSpPr/>
      </xdr:nvSpPr>
      <xdr:spPr>
        <a:xfrm>
          <a:off x="673417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23" name="正方形/長方形 322"/>
        <xdr:cNvSpPr/>
      </xdr:nvSpPr>
      <xdr:spPr>
        <a:xfrm>
          <a:off x="673417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24" name="正方形/長方形 323"/>
        <xdr:cNvSpPr/>
      </xdr:nvSpPr>
      <xdr:spPr>
        <a:xfrm>
          <a:off x="7743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25" name="正方形/長方形 324"/>
        <xdr:cNvSpPr/>
      </xdr:nvSpPr>
      <xdr:spPr>
        <a:xfrm>
          <a:off x="7743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26" name="正方形/長方形 325"/>
        <xdr:cNvSpPr/>
      </xdr:nvSpPr>
      <xdr:spPr>
        <a:xfrm>
          <a:off x="8886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27" name="正方形/長方形 326"/>
        <xdr:cNvSpPr/>
      </xdr:nvSpPr>
      <xdr:spPr>
        <a:xfrm>
          <a:off x="8886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28" name="正方形/長方形 327"/>
        <xdr:cNvSpPr/>
      </xdr:nvSpPr>
      <xdr:spPr>
        <a:xfrm>
          <a:off x="6600825"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47</xdr:row>
      <xdr:rowOff>9525</xdr:rowOff>
    </xdr:from>
    <xdr:to>
      <xdr:col>36</xdr:col>
      <xdr:colOff>57150</xdr:colOff>
      <xdr:row>48</xdr:row>
      <xdr:rowOff>66675</xdr:rowOff>
    </xdr:to>
    <xdr:sp macro="" textlink="">
      <xdr:nvSpPr>
        <xdr:cNvPr id="329" name="テキスト ボックス 328"/>
        <xdr:cNvSpPr txBox="1"/>
      </xdr:nvSpPr>
      <xdr:spPr>
        <a:xfrm>
          <a:off x="6562725"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61</xdr:row>
      <xdr:rowOff>82550</xdr:rowOff>
    </xdr:from>
    <xdr:to>
      <xdr:col>59</xdr:col>
      <xdr:colOff>50800</xdr:colOff>
      <xdr:row>61</xdr:row>
      <xdr:rowOff>82550</xdr:rowOff>
    </xdr:to>
    <xdr:sp macro="" textlink="">
      <xdr:nvSpPr>
        <xdr:cNvPr id="330" name="直線コネクタ 329"/>
        <xdr:cNvSpPr/>
      </xdr:nv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59</xdr:row>
      <xdr:rowOff>44450</xdr:rowOff>
    </xdr:from>
    <xdr:to>
      <xdr:col>59</xdr:col>
      <xdr:colOff>50800</xdr:colOff>
      <xdr:row>59</xdr:row>
      <xdr:rowOff>44450</xdr:rowOff>
    </xdr:to>
    <xdr:sp macro="" textlink="">
      <xdr:nvSpPr>
        <xdr:cNvPr id="331" name="直線コネクタ 330"/>
        <xdr:cNvSpPr/>
      </xdr:nvSpPr>
      <xdr:spPr>
        <a:xfrm>
          <a:off x="660082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58</xdr:row>
      <xdr:rowOff>76200</xdr:rowOff>
    </xdr:from>
    <xdr:to>
      <xdr:col>34</xdr:col>
      <xdr:colOff>123825</xdr:colOff>
      <xdr:row>59</xdr:row>
      <xdr:rowOff>161925</xdr:rowOff>
    </xdr:to>
    <xdr:sp macro="" textlink="">
      <xdr:nvSpPr>
        <xdr:cNvPr id="332" name="テキスト ボックス 331"/>
        <xdr:cNvSpPr txBox="1"/>
      </xdr:nvSpPr>
      <xdr:spPr>
        <a:xfrm>
          <a:off x="6353175" y="10020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57</xdr:row>
      <xdr:rowOff>6350</xdr:rowOff>
    </xdr:from>
    <xdr:to>
      <xdr:col>59</xdr:col>
      <xdr:colOff>50800</xdr:colOff>
      <xdr:row>57</xdr:row>
      <xdr:rowOff>6350</xdr:rowOff>
    </xdr:to>
    <xdr:sp macro="" textlink="">
      <xdr:nvSpPr>
        <xdr:cNvPr id="333" name="直線コネクタ 332"/>
        <xdr:cNvSpPr/>
      </xdr:nvSpPr>
      <xdr:spPr>
        <a:xfrm>
          <a:off x="660082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56</xdr:row>
      <xdr:rowOff>38100</xdr:rowOff>
    </xdr:from>
    <xdr:to>
      <xdr:col>34</xdr:col>
      <xdr:colOff>123825</xdr:colOff>
      <xdr:row>57</xdr:row>
      <xdr:rowOff>123825</xdr:rowOff>
    </xdr:to>
    <xdr:sp macro="" textlink="">
      <xdr:nvSpPr>
        <xdr:cNvPr id="334" name="テキスト ボックス 333"/>
        <xdr:cNvSpPr txBox="1"/>
      </xdr:nvSpPr>
      <xdr:spPr>
        <a:xfrm>
          <a:off x="6067425" y="9639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54</xdr:row>
      <xdr:rowOff>139700</xdr:rowOff>
    </xdr:from>
    <xdr:to>
      <xdr:col>59</xdr:col>
      <xdr:colOff>50800</xdr:colOff>
      <xdr:row>54</xdr:row>
      <xdr:rowOff>139700</xdr:rowOff>
    </xdr:to>
    <xdr:sp macro="" textlink="">
      <xdr:nvSpPr>
        <xdr:cNvPr id="335" name="直線コネクタ 334"/>
        <xdr:cNvSpPr/>
      </xdr:nvSpPr>
      <xdr:spPr>
        <a:xfrm>
          <a:off x="660082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53</xdr:row>
      <xdr:rowOff>171450</xdr:rowOff>
    </xdr:from>
    <xdr:to>
      <xdr:col>34</xdr:col>
      <xdr:colOff>123825</xdr:colOff>
      <xdr:row>55</xdr:row>
      <xdr:rowOff>85725</xdr:rowOff>
    </xdr:to>
    <xdr:sp macro="" textlink="">
      <xdr:nvSpPr>
        <xdr:cNvPr id="336" name="テキスト ボックス 335"/>
        <xdr:cNvSpPr txBox="1"/>
      </xdr:nvSpPr>
      <xdr:spPr>
        <a:xfrm>
          <a:off x="6000750" y="9258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52</xdr:row>
      <xdr:rowOff>101600</xdr:rowOff>
    </xdr:from>
    <xdr:to>
      <xdr:col>59</xdr:col>
      <xdr:colOff>50800</xdr:colOff>
      <xdr:row>52</xdr:row>
      <xdr:rowOff>101600</xdr:rowOff>
    </xdr:to>
    <xdr:sp macro="" textlink="">
      <xdr:nvSpPr>
        <xdr:cNvPr id="337" name="直線コネクタ 336"/>
        <xdr:cNvSpPr/>
      </xdr:nvSpPr>
      <xdr:spPr>
        <a:xfrm>
          <a:off x="660082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51</xdr:row>
      <xdr:rowOff>133350</xdr:rowOff>
    </xdr:from>
    <xdr:to>
      <xdr:col>34</xdr:col>
      <xdr:colOff>123825</xdr:colOff>
      <xdr:row>53</xdr:row>
      <xdr:rowOff>47625</xdr:rowOff>
    </xdr:to>
    <xdr:sp macro="" textlink="">
      <xdr:nvSpPr>
        <xdr:cNvPr id="338" name="テキスト ボックス 337"/>
        <xdr:cNvSpPr txBox="1"/>
      </xdr:nvSpPr>
      <xdr:spPr>
        <a:xfrm>
          <a:off x="6000750" y="887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50</xdr:row>
      <xdr:rowOff>63500</xdr:rowOff>
    </xdr:from>
    <xdr:to>
      <xdr:col>59</xdr:col>
      <xdr:colOff>50800</xdr:colOff>
      <xdr:row>50</xdr:row>
      <xdr:rowOff>63500</xdr:rowOff>
    </xdr:to>
    <xdr:sp macro="" textlink="">
      <xdr:nvSpPr>
        <xdr:cNvPr id="339" name="直線コネクタ 338"/>
        <xdr:cNvSpPr/>
      </xdr:nvSpPr>
      <xdr:spPr>
        <a:xfrm>
          <a:off x="660082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49</xdr:row>
      <xdr:rowOff>95250</xdr:rowOff>
    </xdr:from>
    <xdr:to>
      <xdr:col>34</xdr:col>
      <xdr:colOff>123825</xdr:colOff>
      <xdr:row>51</xdr:row>
      <xdr:rowOff>9525</xdr:rowOff>
    </xdr:to>
    <xdr:sp macro="" textlink="">
      <xdr:nvSpPr>
        <xdr:cNvPr id="340" name="テキスト ボックス 339"/>
        <xdr:cNvSpPr txBox="1"/>
      </xdr:nvSpPr>
      <xdr:spPr>
        <a:xfrm>
          <a:off x="6000750" y="849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48</xdr:row>
      <xdr:rowOff>25400</xdr:rowOff>
    </xdr:to>
    <xdr:sp macro="" textlink="">
      <xdr:nvSpPr>
        <xdr:cNvPr id="341" name="直線コネクタ 340"/>
        <xdr:cNvSpPr/>
      </xdr:nv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47</xdr:row>
      <xdr:rowOff>57150</xdr:rowOff>
    </xdr:from>
    <xdr:to>
      <xdr:col>34</xdr:col>
      <xdr:colOff>123825</xdr:colOff>
      <xdr:row>48</xdr:row>
      <xdr:rowOff>142875</xdr:rowOff>
    </xdr:to>
    <xdr:sp macro="" textlink="">
      <xdr:nvSpPr>
        <xdr:cNvPr id="342" name="テキスト ボックス 341"/>
        <xdr:cNvSpPr txBox="1"/>
      </xdr:nvSpPr>
      <xdr:spPr>
        <a:xfrm>
          <a:off x="6000750" y="8115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43" name="普通建設事業費グラフ枠"/>
        <xdr:cNvSpPr/>
      </xdr:nvSpPr>
      <xdr:spPr>
        <a:xfrm>
          <a:off x="6600825"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sp macro="" textlink="">
      <xdr:nvSpPr>
        <xdr:cNvPr id="344" name="直線コネクタ 343"/>
        <xdr:cNvSpPr/>
      </xdr:nvSpPr>
      <xdr:spPr>
        <a:xfrm flipV="1">
          <a:off x="10477500" y="862965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58</xdr:row>
      <xdr:rowOff>114300</xdr:rowOff>
    </xdr:from>
    <xdr:to>
      <xdr:col>58</xdr:col>
      <xdr:colOff>9525</xdr:colOff>
      <xdr:row>60</xdr:row>
      <xdr:rowOff>28575</xdr:rowOff>
    </xdr:to>
    <xdr:sp macro="" textlink="">
      <xdr:nvSpPr>
        <xdr:cNvPr id="345" name="普通建設事業費最小値テキスト"/>
        <xdr:cNvSpPr txBox="1"/>
      </xdr:nvSpPr>
      <xdr:spPr>
        <a:xfrm>
          <a:off x="10525125" y="100584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14,432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58</xdr:row>
      <xdr:rowOff>105928</xdr:rowOff>
    </xdr:from>
    <xdr:to>
      <xdr:col>55</xdr:col>
      <xdr:colOff>88900</xdr:colOff>
      <xdr:row>58</xdr:row>
      <xdr:rowOff>105928</xdr:rowOff>
    </xdr:to>
    <xdr:sp macro="" textlink="">
      <xdr:nvSpPr>
        <xdr:cNvPr id="346" name="直線コネクタ 345"/>
        <xdr:cNvSpPr/>
      </xdr:nvSpPr>
      <xdr:spPr>
        <a:xfrm>
          <a:off x="10391775" y="100488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49</xdr:row>
      <xdr:rowOff>9525</xdr:rowOff>
    </xdr:from>
    <xdr:to>
      <xdr:col>58</xdr:col>
      <xdr:colOff>76200</xdr:colOff>
      <xdr:row>50</xdr:row>
      <xdr:rowOff>95250</xdr:rowOff>
    </xdr:to>
    <xdr:sp macro="" textlink="">
      <xdr:nvSpPr>
        <xdr:cNvPr id="347" name="普通建設事業費最大値テキスト"/>
        <xdr:cNvSpPr txBox="1"/>
      </xdr:nvSpPr>
      <xdr:spPr>
        <a:xfrm>
          <a:off x="10525125" y="84105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200,481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50</xdr:row>
      <xdr:rowOff>59835</xdr:rowOff>
    </xdr:from>
    <xdr:to>
      <xdr:col>55</xdr:col>
      <xdr:colOff>88900</xdr:colOff>
      <xdr:row>50</xdr:row>
      <xdr:rowOff>59835</xdr:rowOff>
    </xdr:to>
    <xdr:sp macro="" textlink="">
      <xdr:nvSpPr>
        <xdr:cNvPr id="348" name="直線コネクタ 347"/>
        <xdr:cNvSpPr/>
      </xdr:nvSpPr>
      <xdr:spPr>
        <a:xfrm>
          <a:off x="10391775" y="86296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57</xdr:row>
      <xdr:rowOff>78763</xdr:rowOff>
    </xdr:from>
    <xdr:to>
      <xdr:col>55</xdr:col>
      <xdr:colOff>0</xdr:colOff>
      <xdr:row>57</xdr:row>
      <xdr:rowOff>80386</xdr:rowOff>
    </xdr:to>
    <xdr:sp macro="" textlink="">
      <xdr:nvSpPr>
        <xdr:cNvPr id="349" name="直線コネクタ 348"/>
        <xdr:cNvSpPr/>
      </xdr:nvSpPr>
      <xdr:spPr>
        <a:xfrm>
          <a:off x="9639300" y="9848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55</xdr:row>
      <xdr:rowOff>19050</xdr:rowOff>
    </xdr:from>
    <xdr:to>
      <xdr:col>58</xdr:col>
      <xdr:colOff>9525</xdr:colOff>
      <xdr:row>56</xdr:row>
      <xdr:rowOff>104775</xdr:rowOff>
    </xdr:to>
    <xdr:sp macro="" textlink="">
      <xdr:nvSpPr>
        <xdr:cNvPr id="350" name="普通建設事業費平均値テキスト"/>
        <xdr:cNvSpPr txBox="1"/>
      </xdr:nvSpPr>
      <xdr:spPr>
        <a:xfrm>
          <a:off x="1052512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55</xdr:row>
      <xdr:rowOff>166296</xdr:rowOff>
    </xdr:from>
    <xdr:to>
      <xdr:col>55</xdr:col>
      <xdr:colOff>50800</xdr:colOff>
      <xdr:row>56</xdr:row>
      <xdr:rowOff>96446</xdr:rowOff>
    </xdr:to>
    <xdr:sp macro="" textlink="" fLocksText="0">
      <xdr:nvSpPr>
        <xdr:cNvPr id="351" name="フローチャート: 判断 350"/>
        <xdr:cNvSpPr/>
      </xdr:nvSpPr>
      <xdr:spPr>
        <a:xfrm>
          <a:off x="10429875" y="95916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57</xdr:row>
      <xdr:rowOff>54059</xdr:rowOff>
    </xdr:from>
    <xdr:to>
      <xdr:col>50</xdr:col>
      <xdr:colOff>114300</xdr:colOff>
      <xdr:row>57</xdr:row>
      <xdr:rowOff>78763</xdr:rowOff>
    </xdr:to>
    <xdr:sp macro="" textlink="">
      <xdr:nvSpPr>
        <xdr:cNvPr id="352" name="直線コネクタ 351"/>
        <xdr:cNvSpPr/>
      </xdr:nvSpPr>
      <xdr:spPr>
        <a:xfrm>
          <a:off x="8753475" y="9829800"/>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55</xdr:row>
      <xdr:rowOff>166677</xdr:rowOff>
    </xdr:from>
    <xdr:to>
      <xdr:col>50</xdr:col>
      <xdr:colOff>165100</xdr:colOff>
      <xdr:row>56</xdr:row>
      <xdr:rowOff>96827</xdr:rowOff>
    </xdr:to>
    <xdr:sp macro="" textlink="" fLocksText="0">
      <xdr:nvSpPr>
        <xdr:cNvPr id="353" name="フローチャート: 判断 352"/>
        <xdr:cNvSpPr/>
      </xdr:nvSpPr>
      <xdr:spPr>
        <a:xfrm>
          <a:off x="9591675" y="95916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54</xdr:row>
      <xdr:rowOff>114300</xdr:rowOff>
    </xdr:from>
    <xdr:to>
      <xdr:col>51</xdr:col>
      <xdr:colOff>180975</xdr:colOff>
      <xdr:row>56</xdr:row>
      <xdr:rowOff>28575</xdr:rowOff>
    </xdr:to>
    <xdr:sp macro="" textlink="">
      <xdr:nvSpPr>
        <xdr:cNvPr id="354" name="テキスト ボックス 353"/>
        <xdr:cNvSpPr txBox="1"/>
      </xdr:nvSpPr>
      <xdr:spPr>
        <a:xfrm>
          <a:off x="9363075" y="9372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56</xdr:row>
      <xdr:rowOff>91999</xdr:rowOff>
    </xdr:from>
    <xdr:to>
      <xdr:col>45</xdr:col>
      <xdr:colOff>177800</xdr:colOff>
      <xdr:row>57</xdr:row>
      <xdr:rowOff>54059</xdr:rowOff>
    </xdr:to>
    <xdr:sp macro="" textlink="">
      <xdr:nvSpPr>
        <xdr:cNvPr id="355" name="直線コネクタ 354"/>
        <xdr:cNvSpPr/>
      </xdr:nvSpPr>
      <xdr:spPr>
        <a:xfrm>
          <a:off x="7858125" y="9696450"/>
          <a:ext cx="8953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55</xdr:row>
      <xdr:rowOff>150096</xdr:rowOff>
    </xdr:from>
    <xdr:to>
      <xdr:col>46</xdr:col>
      <xdr:colOff>38100</xdr:colOff>
      <xdr:row>56</xdr:row>
      <xdr:rowOff>80246</xdr:rowOff>
    </xdr:to>
    <xdr:sp macro="" textlink="" fLocksText="0">
      <xdr:nvSpPr>
        <xdr:cNvPr id="356" name="フローチャート: 判断 355"/>
        <xdr:cNvSpPr/>
      </xdr:nvSpPr>
      <xdr:spPr>
        <a:xfrm>
          <a:off x="8696325" y="9582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54</xdr:row>
      <xdr:rowOff>95250</xdr:rowOff>
    </xdr:from>
    <xdr:to>
      <xdr:col>47</xdr:col>
      <xdr:colOff>57150</xdr:colOff>
      <xdr:row>56</xdr:row>
      <xdr:rowOff>9525</xdr:rowOff>
    </xdr:to>
    <xdr:sp macro="" textlink="">
      <xdr:nvSpPr>
        <xdr:cNvPr id="357" name="テキスト ボックス 356"/>
        <xdr:cNvSpPr txBox="1"/>
      </xdr:nvSpPr>
      <xdr:spPr>
        <a:xfrm>
          <a:off x="8477250" y="9353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56</xdr:row>
      <xdr:rowOff>91999</xdr:rowOff>
    </xdr:from>
    <xdr:to>
      <xdr:col>41</xdr:col>
      <xdr:colOff>50800</xdr:colOff>
      <xdr:row>57</xdr:row>
      <xdr:rowOff>15891</xdr:rowOff>
    </xdr:to>
    <xdr:sp macro="" textlink="">
      <xdr:nvSpPr>
        <xdr:cNvPr id="358" name="直線コネクタ 357"/>
        <xdr:cNvSpPr/>
      </xdr:nvSpPr>
      <xdr:spPr>
        <a:xfrm flipV="1">
          <a:off x="6972300" y="9696450"/>
          <a:ext cx="8858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55</xdr:row>
      <xdr:rowOff>30188</xdr:rowOff>
    </xdr:from>
    <xdr:to>
      <xdr:col>41</xdr:col>
      <xdr:colOff>101600</xdr:colOff>
      <xdr:row>55</xdr:row>
      <xdr:rowOff>131788</xdr:rowOff>
    </xdr:to>
    <xdr:sp macro="" textlink="" fLocksText="0">
      <xdr:nvSpPr>
        <xdr:cNvPr id="359" name="フローチャート: 判断 358"/>
        <xdr:cNvSpPr/>
      </xdr:nvSpPr>
      <xdr:spPr>
        <a:xfrm>
          <a:off x="7810500" y="94583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53</xdr:row>
      <xdr:rowOff>152400</xdr:rowOff>
    </xdr:from>
    <xdr:to>
      <xdr:col>42</xdr:col>
      <xdr:colOff>123825</xdr:colOff>
      <xdr:row>55</xdr:row>
      <xdr:rowOff>66675</xdr:rowOff>
    </xdr:to>
    <xdr:sp macro="" textlink="">
      <xdr:nvSpPr>
        <xdr:cNvPr id="360" name="テキスト ボックス 359"/>
        <xdr:cNvSpPr txBox="1"/>
      </xdr:nvSpPr>
      <xdr:spPr>
        <a:xfrm>
          <a:off x="7591425" y="92392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55</xdr:row>
      <xdr:rowOff>112187</xdr:rowOff>
    </xdr:from>
    <xdr:to>
      <xdr:col>36</xdr:col>
      <xdr:colOff>165100</xdr:colOff>
      <xdr:row>56</xdr:row>
      <xdr:rowOff>42337</xdr:rowOff>
    </xdr:to>
    <xdr:sp macro="" textlink="" fLocksText="0">
      <xdr:nvSpPr>
        <xdr:cNvPr id="361" name="フローチャート: 判断 360"/>
        <xdr:cNvSpPr/>
      </xdr:nvSpPr>
      <xdr:spPr>
        <a:xfrm>
          <a:off x="6924675" y="95440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54</xdr:row>
      <xdr:rowOff>57150</xdr:rowOff>
    </xdr:from>
    <xdr:to>
      <xdr:col>37</xdr:col>
      <xdr:colOff>180975</xdr:colOff>
      <xdr:row>55</xdr:row>
      <xdr:rowOff>142875</xdr:rowOff>
    </xdr:to>
    <xdr:sp macro="" textlink="">
      <xdr:nvSpPr>
        <xdr:cNvPr id="362" name="テキスト ボックス 361"/>
        <xdr:cNvSpPr txBox="1"/>
      </xdr:nvSpPr>
      <xdr:spPr>
        <a:xfrm>
          <a:off x="6696075" y="9315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61</xdr:row>
      <xdr:rowOff>76200</xdr:rowOff>
    </xdr:from>
    <xdr:to>
      <xdr:col>58</xdr:col>
      <xdr:colOff>0</xdr:colOff>
      <xdr:row>62</xdr:row>
      <xdr:rowOff>161925</xdr:rowOff>
    </xdr:to>
    <xdr:sp macro="" textlink="">
      <xdr:nvSpPr>
        <xdr:cNvPr id="363" name="テキスト ボックス 362"/>
        <xdr:cNvSpPr txBox="1"/>
      </xdr:nvSpPr>
      <xdr:spPr>
        <a:xfrm>
          <a:off x="102870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61</xdr:row>
      <xdr:rowOff>76200</xdr:rowOff>
    </xdr:from>
    <xdr:to>
      <xdr:col>53</xdr:col>
      <xdr:colOff>114300</xdr:colOff>
      <xdr:row>62</xdr:row>
      <xdr:rowOff>161925</xdr:rowOff>
    </xdr:to>
    <xdr:sp macro="" textlink="">
      <xdr:nvSpPr>
        <xdr:cNvPr id="364" name="テキスト ボックス 363"/>
        <xdr:cNvSpPr txBox="1"/>
      </xdr:nvSpPr>
      <xdr:spPr>
        <a:xfrm>
          <a:off x="9448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61</xdr:row>
      <xdr:rowOff>76200</xdr:rowOff>
    </xdr:from>
    <xdr:to>
      <xdr:col>48</xdr:col>
      <xdr:colOff>171450</xdr:colOff>
      <xdr:row>62</xdr:row>
      <xdr:rowOff>161925</xdr:rowOff>
    </xdr:to>
    <xdr:sp macro="" textlink="">
      <xdr:nvSpPr>
        <xdr:cNvPr id="365" name="テキスト ボックス 364"/>
        <xdr:cNvSpPr txBox="1"/>
      </xdr:nvSpPr>
      <xdr:spPr>
        <a:xfrm>
          <a:off x="8553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61</xdr:row>
      <xdr:rowOff>76200</xdr:rowOff>
    </xdr:from>
    <xdr:to>
      <xdr:col>44</xdr:col>
      <xdr:colOff>47625</xdr:colOff>
      <xdr:row>62</xdr:row>
      <xdr:rowOff>161925</xdr:rowOff>
    </xdr:to>
    <xdr:sp macro="" textlink="">
      <xdr:nvSpPr>
        <xdr:cNvPr id="366" name="テキスト ボックス 365"/>
        <xdr:cNvSpPr txBox="1"/>
      </xdr:nvSpPr>
      <xdr:spPr>
        <a:xfrm>
          <a:off x="7667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61</xdr:row>
      <xdr:rowOff>76200</xdr:rowOff>
    </xdr:from>
    <xdr:to>
      <xdr:col>39</xdr:col>
      <xdr:colOff>114300</xdr:colOff>
      <xdr:row>62</xdr:row>
      <xdr:rowOff>161925</xdr:rowOff>
    </xdr:to>
    <xdr:sp macro="" textlink="">
      <xdr:nvSpPr>
        <xdr:cNvPr id="367" name="テキスト ボックス 366"/>
        <xdr:cNvSpPr txBox="1"/>
      </xdr:nvSpPr>
      <xdr:spPr>
        <a:xfrm>
          <a:off x="6781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57</xdr:row>
      <xdr:rowOff>29586</xdr:rowOff>
    </xdr:from>
    <xdr:to>
      <xdr:col>55</xdr:col>
      <xdr:colOff>50800</xdr:colOff>
      <xdr:row>57</xdr:row>
      <xdr:rowOff>131186</xdr:rowOff>
    </xdr:to>
    <xdr:sp macro="" textlink="" fLocksText="0">
      <xdr:nvSpPr>
        <xdr:cNvPr id="368" name="楕円 367"/>
        <xdr:cNvSpPr/>
      </xdr:nvSpPr>
      <xdr:spPr>
        <a:xfrm>
          <a:off x="10429875" y="98012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57</xdr:row>
      <xdr:rowOff>9525</xdr:rowOff>
    </xdr:from>
    <xdr:to>
      <xdr:col>58</xdr:col>
      <xdr:colOff>9525</xdr:colOff>
      <xdr:row>58</xdr:row>
      <xdr:rowOff>95250</xdr:rowOff>
    </xdr:to>
    <xdr:sp macro="" textlink="">
      <xdr:nvSpPr>
        <xdr:cNvPr id="369" name="普通建設事業費該当値テキスト"/>
        <xdr:cNvSpPr txBox="1"/>
      </xdr:nvSpPr>
      <xdr:spPr>
        <a:xfrm>
          <a:off x="10525125" y="9782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40,284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57</xdr:row>
      <xdr:rowOff>27963</xdr:rowOff>
    </xdr:from>
    <xdr:to>
      <xdr:col>50</xdr:col>
      <xdr:colOff>165100</xdr:colOff>
      <xdr:row>57</xdr:row>
      <xdr:rowOff>129563</xdr:rowOff>
    </xdr:to>
    <xdr:sp macro="" textlink="" fLocksText="0">
      <xdr:nvSpPr>
        <xdr:cNvPr id="370" name="楕円 369"/>
        <xdr:cNvSpPr/>
      </xdr:nvSpPr>
      <xdr:spPr>
        <a:xfrm>
          <a:off x="9591675" y="98012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57</xdr:row>
      <xdr:rowOff>123825</xdr:rowOff>
    </xdr:from>
    <xdr:to>
      <xdr:col>51</xdr:col>
      <xdr:colOff>180975</xdr:colOff>
      <xdr:row>59</xdr:row>
      <xdr:rowOff>38100</xdr:rowOff>
    </xdr:to>
    <xdr:sp macro="" textlink="">
      <xdr:nvSpPr>
        <xdr:cNvPr id="371" name="テキスト ボックス 370"/>
        <xdr:cNvSpPr txBox="1"/>
      </xdr:nvSpPr>
      <xdr:spPr>
        <a:xfrm>
          <a:off x="9363075" y="98964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40,497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57</xdr:row>
      <xdr:rowOff>3259</xdr:rowOff>
    </xdr:from>
    <xdr:to>
      <xdr:col>46</xdr:col>
      <xdr:colOff>38100</xdr:colOff>
      <xdr:row>57</xdr:row>
      <xdr:rowOff>104859</xdr:rowOff>
    </xdr:to>
    <xdr:sp macro="" textlink="" fLocksText="0">
      <xdr:nvSpPr>
        <xdr:cNvPr id="372" name="楕円 371"/>
        <xdr:cNvSpPr/>
      </xdr:nvSpPr>
      <xdr:spPr>
        <a:xfrm>
          <a:off x="8696325" y="9772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57</xdr:row>
      <xdr:rowOff>95250</xdr:rowOff>
    </xdr:from>
    <xdr:to>
      <xdr:col>47</xdr:col>
      <xdr:colOff>57150</xdr:colOff>
      <xdr:row>59</xdr:row>
      <xdr:rowOff>9525</xdr:rowOff>
    </xdr:to>
    <xdr:sp macro="" textlink="">
      <xdr:nvSpPr>
        <xdr:cNvPr id="373" name="テキスト ボックス 372"/>
        <xdr:cNvSpPr txBox="1"/>
      </xdr:nvSpPr>
      <xdr:spPr>
        <a:xfrm>
          <a:off x="8477250" y="9867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56</xdr:row>
      <xdr:rowOff>41199</xdr:rowOff>
    </xdr:from>
    <xdr:to>
      <xdr:col>41</xdr:col>
      <xdr:colOff>101600</xdr:colOff>
      <xdr:row>56</xdr:row>
      <xdr:rowOff>142799</xdr:rowOff>
    </xdr:to>
    <xdr:sp macro="" textlink="" fLocksText="0">
      <xdr:nvSpPr>
        <xdr:cNvPr id="374" name="楕円 373"/>
        <xdr:cNvSpPr/>
      </xdr:nvSpPr>
      <xdr:spPr>
        <a:xfrm>
          <a:off x="7810500" y="9639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56</xdr:row>
      <xdr:rowOff>133350</xdr:rowOff>
    </xdr:from>
    <xdr:to>
      <xdr:col>42</xdr:col>
      <xdr:colOff>123825</xdr:colOff>
      <xdr:row>58</xdr:row>
      <xdr:rowOff>47625</xdr:rowOff>
    </xdr:to>
    <xdr:sp macro="" textlink="">
      <xdr:nvSpPr>
        <xdr:cNvPr id="375" name="テキスト ボックス 374"/>
        <xdr:cNvSpPr txBox="1"/>
      </xdr:nvSpPr>
      <xdr:spPr>
        <a:xfrm>
          <a:off x="7591425" y="9734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61,260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56</xdr:row>
      <xdr:rowOff>136541</xdr:rowOff>
    </xdr:from>
    <xdr:to>
      <xdr:col>36</xdr:col>
      <xdr:colOff>165100</xdr:colOff>
      <xdr:row>57</xdr:row>
      <xdr:rowOff>66691</xdr:rowOff>
    </xdr:to>
    <xdr:sp macro="" textlink="" fLocksText="0">
      <xdr:nvSpPr>
        <xdr:cNvPr id="376" name="楕円 375"/>
        <xdr:cNvSpPr/>
      </xdr:nvSpPr>
      <xdr:spPr>
        <a:xfrm>
          <a:off x="6924675" y="97345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57</xdr:row>
      <xdr:rowOff>57150</xdr:rowOff>
    </xdr:from>
    <xdr:to>
      <xdr:col>37</xdr:col>
      <xdr:colOff>180975</xdr:colOff>
      <xdr:row>58</xdr:row>
      <xdr:rowOff>142875</xdr:rowOff>
    </xdr:to>
    <xdr:sp macro="" textlink="">
      <xdr:nvSpPr>
        <xdr:cNvPr id="377" name="テキスト ボックス 376"/>
        <xdr:cNvSpPr txBox="1"/>
      </xdr:nvSpPr>
      <xdr:spPr>
        <a:xfrm>
          <a:off x="6696075" y="98298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63</xdr:row>
      <xdr:rowOff>57150</xdr:rowOff>
    </xdr:from>
    <xdr:to>
      <xdr:col>59</xdr:col>
      <xdr:colOff>50800</xdr:colOff>
      <xdr:row>65</xdr:row>
      <xdr:rowOff>31750</xdr:rowOff>
    </xdr:to>
    <xdr:sp macro="" textlink="" fLocksText="0">
      <xdr:nvSpPr>
        <xdr:cNvPr id="378" name="正方形/長方形 377"/>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79" name="正方形/長方形 378"/>
        <xdr:cNvSpPr/>
      </xdr:nvSpPr>
      <xdr:spPr>
        <a:xfrm>
          <a:off x="673417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80" name="正方形/長方形 379"/>
        <xdr:cNvSpPr/>
      </xdr:nvSpPr>
      <xdr:spPr>
        <a:xfrm>
          <a:off x="673417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81" name="正方形/長方形 380"/>
        <xdr:cNvSpPr/>
      </xdr:nvSpPr>
      <xdr:spPr>
        <a:xfrm>
          <a:off x="7743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82" name="正方形/長方形 381"/>
        <xdr:cNvSpPr/>
      </xdr:nvSpPr>
      <xdr:spPr>
        <a:xfrm>
          <a:off x="7743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83" name="正方形/長方形 382"/>
        <xdr:cNvSpPr/>
      </xdr:nvSpPr>
      <xdr:spPr>
        <a:xfrm>
          <a:off x="8886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84" name="正方形/長方形 383"/>
        <xdr:cNvSpPr/>
      </xdr:nvSpPr>
      <xdr:spPr>
        <a:xfrm>
          <a:off x="8886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85" name="正方形/長方形 384"/>
        <xdr:cNvSpPr/>
      </xdr:nvSpPr>
      <xdr:spPr>
        <a:xfrm>
          <a:off x="6600825"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67</xdr:row>
      <xdr:rowOff>9525</xdr:rowOff>
    </xdr:from>
    <xdr:to>
      <xdr:col>36</xdr:col>
      <xdr:colOff>57150</xdr:colOff>
      <xdr:row>68</xdr:row>
      <xdr:rowOff>66675</xdr:rowOff>
    </xdr:to>
    <xdr:sp macro="" textlink="">
      <xdr:nvSpPr>
        <xdr:cNvPr id="386" name="テキスト ボックス 385"/>
        <xdr:cNvSpPr txBox="1"/>
      </xdr:nvSpPr>
      <xdr:spPr>
        <a:xfrm>
          <a:off x="6562725"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81</xdr:row>
      <xdr:rowOff>82550</xdr:rowOff>
    </xdr:from>
    <xdr:to>
      <xdr:col>59</xdr:col>
      <xdr:colOff>50800</xdr:colOff>
      <xdr:row>81</xdr:row>
      <xdr:rowOff>82550</xdr:rowOff>
    </xdr:to>
    <xdr:sp macro="" textlink="">
      <xdr:nvSpPr>
        <xdr:cNvPr id="387" name="直線コネクタ 386"/>
        <xdr:cNvSpPr/>
      </xdr:nv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79</xdr:row>
      <xdr:rowOff>98879</xdr:rowOff>
    </xdr:from>
    <xdr:to>
      <xdr:col>59</xdr:col>
      <xdr:colOff>50800</xdr:colOff>
      <xdr:row>79</xdr:row>
      <xdr:rowOff>98879</xdr:rowOff>
    </xdr:to>
    <xdr:sp macro="" textlink="">
      <xdr:nvSpPr>
        <xdr:cNvPr id="388" name="直線コネクタ 387"/>
        <xdr:cNvSpPr/>
      </xdr:nvSpPr>
      <xdr:spPr>
        <a:xfrm>
          <a:off x="6600825"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78</xdr:row>
      <xdr:rowOff>123825</xdr:rowOff>
    </xdr:from>
    <xdr:to>
      <xdr:col>34</xdr:col>
      <xdr:colOff>123825</xdr:colOff>
      <xdr:row>80</xdr:row>
      <xdr:rowOff>38100</xdr:rowOff>
    </xdr:to>
    <xdr:sp macro="" textlink="">
      <xdr:nvSpPr>
        <xdr:cNvPr id="389" name="テキスト ボックス 388"/>
        <xdr:cNvSpPr txBox="1"/>
      </xdr:nvSpPr>
      <xdr:spPr>
        <a:xfrm>
          <a:off x="6353175" y="13496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77</xdr:row>
      <xdr:rowOff>115207</xdr:rowOff>
    </xdr:from>
    <xdr:to>
      <xdr:col>59</xdr:col>
      <xdr:colOff>50800</xdr:colOff>
      <xdr:row>77</xdr:row>
      <xdr:rowOff>115207</xdr:rowOff>
    </xdr:to>
    <xdr:sp macro="" textlink="">
      <xdr:nvSpPr>
        <xdr:cNvPr id="390" name="直線コネクタ 389"/>
        <xdr:cNvSpPr/>
      </xdr:nvSpPr>
      <xdr:spPr>
        <a:xfrm>
          <a:off x="6600825"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76</xdr:row>
      <xdr:rowOff>142875</xdr:rowOff>
    </xdr:from>
    <xdr:to>
      <xdr:col>34</xdr:col>
      <xdr:colOff>123825</xdr:colOff>
      <xdr:row>78</xdr:row>
      <xdr:rowOff>57150</xdr:rowOff>
    </xdr:to>
    <xdr:sp macro="" textlink="">
      <xdr:nvSpPr>
        <xdr:cNvPr id="391" name="テキスト ボックス 390"/>
        <xdr:cNvSpPr txBox="1"/>
      </xdr:nvSpPr>
      <xdr:spPr>
        <a:xfrm>
          <a:off x="6067425" y="13173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131535</xdr:rowOff>
    </xdr:from>
    <xdr:to>
      <xdr:col>59</xdr:col>
      <xdr:colOff>50800</xdr:colOff>
      <xdr:row>75</xdr:row>
      <xdr:rowOff>131535</xdr:rowOff>
    </xdr:to>
    <xdr:sp macro="" textlink="">
      <xdr:nvSpPr>
        <xdr:cNvPr id="392" name="直線コネクタ 391"/>
        <xdr:cNvSpPr/>
      </xdr:nvSpPr>
      <xdr:spPr>
        <a:xfrm>
          <a:off x="6600825"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74</xdr:row>
      <xdr:rowOff>161925</xdr:rowOff>
    </xdr:from>
    <xdr:to>
      <xdr:col>34</xdr:col>
      <xdr:colOff>123825</xdr:colOff>
      <xdr:row>76</xdr:row>
      <xdr:rowOff>76200</xdr:rowOff>
    </xdr:to>
    <xdr:sp macro="" textlink="">
      <xdr:nvSpPr>
        <xdr:cNvPr id="393" name="テキスト ボックス 392"/>
        <xdr:cNvSpPr txBox="1"/>
      </xdr:nvSpPr>
      <xdr:spPr>
        <a:xfrm>
          <a:off x="6067425" y="12849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73</xdr:row>
      <xdr:rowOff>147865</xdr:rowOff>
    </xdr:from>
    <xdr:to>
      <xdr:col>59</xdr:col>
      <xdr:colOff>50800</xdr:colOff>
      <xdr:row>73</xdr:row>
      <xdr:rowOff>147865</xdr:rowOff>
    </xdr:to>
    <xdr:sp macro="" textlink="">
      <xdr:nvSpPr>
        <xdr:cNvPr id="394" name="直線コネクタ 393"/>
        <xdr:cNvSpPr/>
      </xdr:nvSpPr>
      <xdr:spPr>
        <a:xfrm>
          <a:off x="6600825"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73</xdr:row>
      <xdr:rowOff>9525</xdr:rowOff>
    </xdr:from>
    <xdr:to>
      <xdr:col>34</xdr:col>
      <xdr:colOff>123825</xdr:colOff>
      <xdr:row>74</xdr:row>
      <xdr:rowOff>95250</xdr:rowOff>
    </xdr:to>
    <xdr:sp macro="" textlink="">
      <xdr:nvSpPr>
        <xdr:cNvPr id="395" name="テキスト ボックス 394"/>
        <xdr:cNvSpPr txBox="1"/>
      </xdr:nvSpPr>
      <xdr:spPr>
        <a:xfrm>
          <a:off x="6067425" y="12525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71</xdr:row>
      <xdr:rowOff>164193</xdr:rowOff>
    </xdr:from>
    <xdr:to>
      <xdr:col>59</xdr:col>
      <xdr:colOff>50800</xdr:colOff>
      <xdr:row>71</xdr:row>
      <xdr:rowOff>164193</xdr:rowOff>
    </xdr:to>
    <xdr:sp macro="" textlink="">
      <xdr:nvSpPr>
        <xdr:cNvPr id="396" name="直線コネクタ 395"/>
        <xdr:cNvSpPr/>
      </xdr:nvSpPr>
      <xdr:spPr>
        <a:xfrm>
          <a:off x="6600825"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71</xdr:row>
      <xdr:rowOff>19050</xdr:rowOff>
    </xdr:from>
    <xdr:to>
      <xdr:col>34</xdr:col>
      <xdr:colOff>123825</xdr:colOff>
      <xdr:row>72</xdr:row>
      <xdr:rowOff>104775</xdr:rowOff>
    </xdr:to>
    <xdr:sp macro="" textlink="">
      <xdr:nvSpPr>
        <xdr:cNvPr id="397" name="テキスト ボックス 396"/>
        <xdr:cNvSpPr txBox="1"/>
      </xdr:nvSpPr>
      <xdr:spPr>
        <a:xfrm>
          <a:off x="6067425" y="12192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70</xdr:row>
      <xdr:rowOff>9072</xdr:rowOff>
    </xdr:from>
    <xdr:to>
      <xdr:col>59</xdr:col>
      <xdr:colOff>50800</xdr:colOff>
      <xdr:row>70</xdr:row>
      <xdr:rowOff>9072</xdr:rowOff>
    </xdr:to>
    <xdr:sp macro="" textlink="">
      <xdr:nvSpPr>
        <xdr:cNvPr id="398" name="直線コネクタ 397"/>
        <xdr:cNvSpPr/>
      </xdr:nvSpPr>
      <xdr:spPr>
        <a:xfrm>
          <a:off x="6600825"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69</xdr:row>
      <xdr:rowOff>38100</xdr:rowOff>
    </xdr:from>
    <xdr:to>
      <xdr:col>34</xdr:col>
      <xdr:colOff>123825</xdr:colOff>
      <xdr:row>70</xdr:row>
      <xdr:rowOff>123825</xdr:rowOff>
    </xdr:to>
    <xdr:sp macro="" textlink="">
      <xdr:nvSpPr>
        <xdr:cNvPr id="399" name="テキスト ボックス 398"/>
        <xdr:cNvSpPr txBox="1"/>
      </xdr:nvSpPr>
      <xdr:spPr>
        <a:xfrm>
          <a:off x="6000750" y="11868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68</xdr:row>
      <xdr:rowOff>25400</xdr:rowOff>
    </xdr:to>
    <xdr:sp macro="" textlink="">
      <xdr:nvSpPr>
        <xdr:cNvPr id="400" name="直線コネクタ 399"/>
        <xdr:cNvSpPr/>
      </xdr:nv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67</xdr:row>
      <xdr:rowOff>57150</xdr:rowOff>
    </xdr:from>
    <xdr:to>
      <xdr:col>34</xdr:col>
      <xdr:colOff>123825</xdr:colOff>
      <xdr:row>68</xdr:row>
      <xdr:rowOff>142875</xdr:rowOff>
    </xdr:to>
    <xdr:sp macro="" textlink="">
      <xdr:nvSpPr>
        <xdr:cNvPr id="401" name="テキスト ボックス 400"/>
        <xdr:cNvSpPr txBox="1"/>
      </xdr:nvSpPr>
      <xdr:spPr>
        <a:xfrm>
          <a:off x="6000750" y="11544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402" name="普通建設事業費 （ うち新規整備　）グラフ枠"/>
        <xdr:cNvSpPr/>
      </xdr:nvSpPr>
      <xdr:spPr>
        <a:xfrm>
          <a:off x="6600825"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sp macro="" textlink="">
      <xdr:nvSpPr>
        <xdr:cNvPr id="403" name="直線コネクタ 402"/>
        <xdr:cNvSpPr/>
      </xdr:nvSpPr>
      <xdr:spPr>
        <a:xfrm flipV="1">
          <a:off x="10477500" y="121729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79</xdr:row>
      <xdr:rowOff>104775</xdr:rowOff>
    </xdr:from>
    <xdr:to>
      <xdr:col>56</xdr:col>
      <xdr:colOff>104775</xdr:colOff>
      <xdr:row>81</xdr:row>
      <xdr:rowOff>19050</xdr:rowOff>
    </xdr:to>
    <xdr:sp macro="" textlink="">
      <xdr:nvSpPr>
        <xdr:cNvPr id="404" name="普通建設事業費 （ うち新規整備　）最小値テキスト"/>
        <xdr:cNvSpPr txBox="1"/>
      </xdr:nvSpPr>
      <xdr:spPr>
        <a:xfrm>
          <a:off x="10525125" y="13649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79</xdr:row>
      <xdr:rowOff>98879</xdr:rowOff>
    </xdr:from>
    <xdr:to>
      <xdr:col>55</xdr:col>
      <xdr:colOff>88900</xdr:colOff>
      <xdr:row>79</xdr:row>
      <xdr:rowOff>98879</xdr:rowOff>
    </xdr:to>
    <xdr:sp macro="" textlink="">
      <xdr:nvSpPr>
        <xdr:cNvPr id="405" name="直線コネクタ 404"/>
        <xdr:cNvSpPr/>
      </xdr:nvSpPr>
      <xdr:spPr>
        <a:xfrm>
          <a:off x="10391775" y="13639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69</xdr:row>
      <xdr:rowOff>123825</xdr:rowOff>
    </xdr:from>
    <xdr:to>
      <xdr:col>58</xdr:col>
      <xdr:colOff>9525</xdr:colOff>
      <xdr:row>71</xdr:row>
      <xdr:rowOff>38100</xdr:rowOff>
    </xdr:to>
    <xdr:sp macro="" textlink="">
      <xdr:nvSpPr>
        <xdr:cNvPr id="406" name="普通建設事業費 （ うち新規整備　）最大値テキスト"/>
        <xdr:cNvSpPr txBox="1"/>
      </xdr:nvSpPr>
      <xdr:spPr>
        <a:xfrm>
          <a:off x="10525125" y="119538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89,898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71</xdr:row>
      <xdr:rowOff>2573</xdr:rowOff>
    </xdr:from>
    <xdr:to>
      <xdr:col>55</xdr:col>
      <xdr:colOff>88900</xdr:colOff>
      <xdr:row>71</xdr:row>
      <xdr:rowOff>2573</xdr:rowOff>
    </xdr:to>
    <xdr:sp macro="" textlink="">
      <xdr:nvSpPr>
        <xdr:cNvPr id="407" name="直線コネクタ 406"/>
        <xdr:cNvSpPr/>
      </xdr:nvSpPr>
      <xdr:spPr>
        <a:xfrm>
          <a:off x="10391775" y="121729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79</xdr:row>
      <xdr:rowOff>44586</xdr:rowOff>
    </xdr:from>
    <xdr:to>
      <xdr:col>55</xdr:col>
      <xdr:colOff>0</xdr:colOff>
      <xdr:row>79</xdr:row>
      <xdr:rowOff>77619</xdr:rowOff>
    </xdr:to>
    <xdr:sp macro="" textlink="">
      <xdr:nvSpPr>
        <xdr:cNvPr id="408" name="直線コネクタ 407"/>
        <xdr:cNvSpPr/>
      </xdr:nvSpPr>
      <xdr:spPr>
        <a:xfrm flipV="1">
          <a:off x="9639300" y="13592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76</xdr:row>
      <xdr:rowOff>95250</xdr:rowOff>
    </xdr:from>
    <xdr:to>
      <xdr:col>58</xdr:col>
      <xdr:colOff>9525</xdr:colOff>
      <xdr:row>78</xdr:row>
      <xdr:rowOff>9525</xdr:rowOff>
    </xdr:to>
    <xdr:sp macro="" textlink="">
      <xdr:nvSpPr>
        <xdr:cNvPr id="409" name="普通建設事業費 （ うち新規整備　）平均値テキスト"/>
        <xdr:cNvSpPr txBox="1"/>
      </xdr:nvSpPr>
      <xdr:spPr>
        <a:xfrm>
          <a:off x="10525125"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77</xdr:row>
      <xdr:rowOff>69959</xdr:rowOff>
    </xdr:from>
    <xdr:to>
      <xdr:col>55</xdr:col>
      <xdr:colOff>50800</xdr:colOff>
      <xdr:row>78</xdr:row>
      <xdr:rowOff>109</xdr:rowOff>
    </xdr:to>
    <xdr:sp macro="" textlink="" fLocksText="0">
      <xdr:nvSpPr>
        <xdr:cNvPr id="410" name="フローチャート: 判断 409"/>
        <xdr:cNvSpPr/>
      </xdr:nvSpPr>
      <xdr:spPr>
        <a:xfrm>
          <a:off x="10429875" y="132683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79</xdr:row>
      <xdr:rowOff>12043</xdr:rowOff>
    </xdr:from>
    <xdr:to>
      <xdr:col>50</xdr:col>
      <xdr:colOff>114300</xdr:colOff>
      <xdr:row>79</xdr:row>
      <xdr:rowOff>77619</xdr:rowOff>
    </xdr:to>
    <xdr:sp macro="" textlink="">
      <xdr:nvSpPr>
        <xdr:cNvPr id="411" name="直線コネクタ 410"/>
        <xdr:cNvSpPr/>
      </xdr:nvSpPr>
      <xdr:spPr>
        <a:xfrm>
          <a:off x="8753475" y="1355407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77</xdr:row>
      <xdr:rowOff>29676</xdr:rowOff>
    </xdr:from>
    <xdr:to>
      <xdr:col>50</xdr:col>
      <xdr:colOff>165100</xdr:colOff>
      <xdr:row>77</xdr:row>
      <xdr:rowOff>131276</xdr:rowOff>
    </xdr:to>
    <xdr:sp macro="" textlink="" fLocksText="0">
      <xdr:nvSpPr>
        <xdr:cNvPr id="412" name="フローチャート: 判断 411"/>
        <xdr:cNvSpPr/>
      </xdr:nvSpPr>
      <xdr:spPr>
        <a:xfrm>
          <a:off x="9591675" y="132302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75</xdr:row>
      <xdr:rowOff>152400</xdr:rowOff>
    </xdr:from>
    <xdr:to>
      <xdr:col>51</xdr:col>
      <xdr:colOff>180975</xdr:colOff>
      <xdr:row>77</xdr:row>
      <xdr:rowOff>66675</xdr:rowOff>
    </xdr:to>
    <xdr:sp macro="" textlink="">
      <xdr:nvSpPr>
        <xdr:cNvPr id="413" name="テキスト ボックス 412"/>
        <xdr:cNvSpPr txBox="1"/>
      </xdr:nvSpPr>
      <xdr:spPr>
        <a:xfrm>
          <a:off x="9363075" y="130111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78</xdr:row>
      <xdr:rowOff>166593</xdr:rowOff>
    </xdr:from>
    <xdr:to>
      <xdr:col>45</xdr:col>
      <xdr:colOff>177800</xdr:colOff>
      <xdr:row>79</xdr:row>
      <xdr:rowOff>12043</xdr:rowOff>
    </xdr:to>
    <xdr:sp macro="" textlink="">
      <xdr:nvSpPr>
        <xdr:cNvPr id="414" name="直線コネクタ 413"/>
        <xdr:cNvSpPr/>
      </xdr:nvSpPr>
      <xdr:spPr>
        <a:xfrm>
          <a:off x="7858125" y="1353502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76</xdr:row>
      <xdr:rowOff>63117</xdr:rowOff>
    </xdr:from>
    <xdr:to>
      <xdr:col>46</xdr:col>
      <xdr:colOff>38100</xdr:colOff>
      <xdr:row>76</xdr:row>
      <xdr:rowOff>164717</xdr:rowOff>
    </xdr:to>
    <xdr:sp macro="" textlink="" fLocksText="0">
      <xdr:nvSpPr>
        <xdr:cNvPr id="415" name="フローチャート: 判断 414"/>
        <xdr:cNvSpPr/>
      </xdr:nvSpPr>
      <xdr:spPr>
        <a:xfrm>
          <a:off x="8696325" y="1309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75</xdr:row>
      <xdr:rowOff>9525</xdr:rowOff>
    </xdr:from>
    <xdr:to>
      <xdr:col>47</xdr:col>
      <xdr:colOff>57150</xdr:colOff>
      <xdr:row>76</xdr:row>
      <xdr:rowOff>95250</xdr:rowOff>
    </xdr:to>
    <xdr:sp macro="" textlink="">
      <xdr:nvSpPr>
        <xdr:cNvPr id="416" name="テキスト ボックス 415"/>
        <xdr:cNvSpPr txBox="1"/>
      </xdr:nvSpPr>
      <xdr:spPr>
        <a:xfrm>
          <a:off x="8477250" y="12868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75</xdr:row>
      <xdr:rowOff>74319</xdr:rowOff>
    </xdr:from>
    <xdr:to>
      <xdr:col>41</xdr:col>
      <xdr:colOff>101600</xdr:colOff>
      <xdr:row>76</xdr:row>
      <xdr:rowOff>4468</xdr:rowOff>
    </xdr:to>
    <xdr:sp macro="" textlink="" fLocksText="0">
      <xdr:nvSpPr>
        <xdr:cNvPr id="417" name="フローチャート: 判断 416"/>
        <xdr:cNvSpPr/>
      </xdr:nvSpPr>
      <xdr:spPr>
        <a:xfrm>
          <a:off x="7810500" y="12934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74</xdr:row>
      <xdr:rowOff>19050</xdr:rowOff>
    </xdr:from>
    <xdr:to>
      <xdr:col>42</xdr:col>
      <xdr:colOff>123825</xdr:colOff>
      <xdr:row>75</xdr:row>
      <xdr:rowOff>104775</xdr:rowOff>
    </xdr:to>
    <xdr:sp macro="" textlink="">
      <xdr:nvSpPr>
        <xdr:cNvPr id="418" name="テキスト ボックス 417"/>
        <xdr:cNvSpPr txBox="1"/>
      </xdr:nvSpPr>
      <xdr:spPr>
        <a:xfrm>
          <a:off x="7591425" y="12706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81</xdr:row>
      <xdr:rowOff>76200</xdr:rowOff>
    </xdr:from>
    <xdr:to>
      <xdr:col>58</xdr:col>
      <xdr:colOff>0</xdr:colOff>
      <xdr:row>82</xdr:row>
      <xdr:rowOff>161925</xdr:rowOff>
    </xdr:to>
    <xdr:sp macro="" textlink="">
      <xdr:nvSpPr>
        <xdr:cNvPr id="419" name="テキスト ボックス 418"/>
        <xdr:cNvSpPr txBox="1"/>
      </xdr:nvSpPr>
      <xdr:spPr>
        <a:xfrm>
          <a:off x="102870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81</xdr:row>
      <xdr:rowOff>76200</xdr:rowOff>
    </xdr:from>
    <xdr:to>
      <xdr:col>53</xdr:col>
      <xdr:colOff>114300</xdr:colOff>
      <xdr:row>82</xdr:row>
      <xdr:rowOff>161925</xdr:rowOff>
    </xdr:to>
    <xdr:sp macro="" textlink="">
      <xdr:nvSpPr>
        <xdr:cNvPr id="420" name="テキスト ボックス 419"/>
        <xdr:cNvSpPr txBox="1"/>
      </xdr:nvSpPr>
      <xdr:spPr>
        <a:xfrm>
          <a:off x="9448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81</xdr:row>
      <xdr:rowOff>76200</xdr:rowOff>
    </xdr:from>
    <xdr:to>
      <xdr:col>48</xdr:col>
      <xdr:colOff>171450</xdr:colOff>
      <xdr:row>82</xdr:row>
      <xdr:rowOff>161925</xdr:rowOff>
    </xdr:to>
    <xdr:sp macro="" textlink="">
      <xdr:nvSpPr>
        <xdr:cNvPr id="421" name="テキスト ボックス 420"/>
        <xdr:cNvSpPr txBox="1"/>
      </xdr:nvSpPr>
      <xdr:spPr>
        <a:xfrm>
          <a:off x="8553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81</xdr:row>
      <xdr:rowOff>76200</xdr:rowOff>
    </xdr:from>
    <xdr:to>
      <xdr:col>44</xdr:col>
      <xdr:colOff>47625</xdr:colOff>
      <xdr:row>82</xdr:row>
      <xdr:rowOff>161925</xdr:rowOff>
    </xdr:to>
    <xdr:sp macro="" textlink="">
      <xdr:nvSpPr>
        <xdr:cNvPr id="422" name="テキスト ボックス 421"/>
        <xdr:cNvSpPr txBox="1"/>
      </xdr:nvSpPr>
      <xdr:spPr>
        <a:xfrm>
          <a:off x="7667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81</xdr:row>
      <xdr:rowOff>76200</xdr:rowOff>
    </xdr:from>
    <xdr:to>
      <xdr:col>39</xdr:col>
      <xdr:colOff>114300</xdr:colOff>
      <xdr:row>82</xdr:row>
      <xdr:rowOff>161925</xdr:rowOff>
    </xdr:to>
    <xdr:sp macro="" textlink="">
      <xdr:nvSpPr>
        <xdr:cNvPr id="423" name="テキスト ボックス 422"/>
        <xdr:cNvSpPr txBox="1"/>
      </xdr:nvSpPr>
      <xdr:spPr>
        <a:xfrm>
          <a:off x="6781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78</xdr:row>
      <xdr:rowOff>165236</xdr:rowOff>
    </xdr:from>
    <xdr:to>
      <xdr:col>55</xdr:col>
      <xdr:colOff>50800</xdr:colOff>
      <xdr:row>79</xdr:row>
      <xdr:rowOff>95386</xdr:rowOff>
    </xdr:to>
    <xdr:sp macro="" textlink="" fLocksText="0">
      <xdr:nvSpPr>
        <xdr:cNvPr id="424" name="楕円 423"/>
        <xdr:cNvSpPr/>
      </xdr:nvSpPr>
      <xdr:spPr>
        <a:xfrm>
          <a:off x="10429875" y="1353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78</xdr:row>
      <xdr:rowOff>76200</xdr:rowOff>
    </xdr:from>
    <xdr:to>
      <xdr:col>57</xdr:col>
      <xdr:colOff>133350</xdr:colOff>
      <xdr:row>79</xdr:row>
      <xdr:rowOff>161925</xdr:rowOff>
    </xdr:to>
    <xdr:sp macro="" textlink="">
      <xdr:nvSpPr>
        <xdr:cNvPr id="425" name="普通建設事業費 （ うち新規整備　）該当値テキスト"/>
        <xdr:cNvSpPr txBox="1"/>
      </xdr:nvSpPr>
      <xdr:spPr>
        <a:xfrm>
          <a:off x="10525125" y="134493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3,325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79</xdr:row>
      <xdr:rowOff>26819</xdr:rowOff>
    </xdr:from>
    <xdr:to>
      <xdr:col>50</xdr:col>
      <xdr:colOff>165100</xdr:colOff>
      <xdr:row>79</xdr:row>
      <xdr:rowOff>128419</xdr:rowOff>
    </xdr:to>
    <xdr:sp macro="" textlink="" fLocksText="0">
      <xdr:nvSpPr>
        <xdr:cNvPr id="426" name="楕円 425"/>
        <xdr:cNvSpPr/>
      </xdr:nvSpPr>
      <xdr:spPr>
        <a:xfrm>
          <a:off x="9591675" y="13573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66675</xdr:colOff>
      <xdr:row>79</xdr:row>
      <xdr:rowOff>123825</xdr:rowOff>
    </xdr:from>
    <xdr:to>
      <xdr:col>51</xdr:col>
      <xdr:colOff>152400</xdr:colOff>
      <xdr:row>81</xdr:row>
      <xdr:rowOff>38100</xdr:rowOff>
    </xdr:to>
    <xdr:sp macro="" textlink="">
      <xdr:nvSpPr>
        <xdr:cNvPr id="427" name="テキスト ボックス 426"/>
        <xdr:cNvSpPr txBox="1"/>
      </xdr:nvSpPr>
      <xdr:spPr>
        <a:xfrm>
          <a:off x="9401175" y="136683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78</xdr:row>
      <xdr:rowOff>132693</xdr:rowOff>
    </xdr:from>
    <xdr:to>
      <xdr:col>46</xdr:col>
      <xdr:colOff>38100</xdr:colOff>
      <xdr:row>79</xdr:row>
      <xdr:rowOff>62843</xdr:rowOff>
    </xdr:to>
    <xdr:sp macro="" textlink="" fLocksText="0">
      <xdr:nvSpPr>
        <xdr:cNvPr id="428" name="楕円 427"/>
        <xdr:cNvSpPr/>
      </xdr:nvSpPr>
      <xdr:spPr>
        <a:xfrm>
          <a:off x="8696325" y="135064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133350</xdr:colOff>
      <xdr:row>79</xdr:row>
      <xdr:rowOff>57150</xdr:rowOff>
    </xdr:from>
    <xdr:to>
      <xdr:col>47</xdr:col>
      <xdr:colOff>28575</xdr:colOff>
      <xdr:row>80</xdr:row>
      <xdr:rowOff>142875</xdr:rowOff>
    </xdr:to>
    <xdr:sp macro="" textlink="">
      <xdr:nvSpPr>
        <xdr:cNvPr id="429" name="テキスト ボックス 428"/>
        <xdr:cNvSpPr txBox="1"/>
      </xdr:nvSpPr>
      <xdr:spPr>
        <a:xfrm>
          <a:off x="8515350" y="136017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78</xdr:row>
      <xdr:rowOff>115793</xdr:rowOff>
    </xdr:from>
    <xdr:to>
      <xdr:col>41</xdr:col>
      <xdr:colOff>101600</xdr:colOff>
      <xdr:row>79</xdr:row>
      <xdr:rowOff>45943</xdr:rowOff>
    </xdr:to>
    <xdr:sp macro="" textlink="" fLocksText="0">
      <xdr:nvSpPr>
        <xdr:cNvPr id="430" name="楕円 429"/>
        <xdr:cNvSpPr/>
      </xdr:nvSpPr>
      <xdr:spPr>
        <a:xfrm>
          <a:off x="7810500" y="13487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40</xdr:col>
      <xdr:colOff>0</xdr:colOff>
      <xdr:row>79</xdr:row>
      <xdr:rowOff>38100</xdr:rowOff>
    </xdr:from>
    <xdr:to>
      <xdr:col>42</xdr:col>
      <xdr:colOff>85725</xdr:colOff>
      <xdr:row>80</xdr:row>
      <xdr:rowOff>123825</xdr:rowOff>
    </xdr:to>
    <xdr:sp macro="" textlink="">
      <xdr:nvSpPr>
        <xdr:cNvPr id="431" name="テキスト ボックス 430"/>
        <xdr:cNvSpPr txBox="1"/>
      </xdr:nvSpPr>
      <xdr:spPr>
        <a:xfrm>
          <a:off x="7620000" y="135826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83</xdr:row>
      <xdr:rowOff>57150</xdr:rowOff>
    </xdr:from>
    <xdr:to>
      <xdr:col>59</xdr:col>
      <xdr:colOff>50800</xdr:colOff>
      <xdr:row>85</xdr:row>
      <xdr:rowOff>31750</xdr:rowOff>
    </xdr:to>
    <xdr:sp macro="" textlink="" fLocksText="0">
      <xdr:nvSpPr>
        <xdr:cNvPr id="432" name="正方形/長方形 431"/>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33" name="正方形/長方形 432"/>
        <xdr:cNvSpPr/>
      </xdr:nvSpPr>
      <xdr:spPr>
        <a:xfrm>
          <a:off x="673417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34" name="正方形/長方形 433"/>
        <xdr:cNvSpPr/>
      </xdr:nvSpPr>
      <xdr:spPr>
        <a:xfrm>
          <a:off x="673417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35" name="正方形/長方形 434"/>
        <xdr:cNvSpPr/>
      </xdr:nvSpPr>
      <xdr:spPr>
        <a:xfrm>
          <a:off x="7743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36" name="正方形/長方形 435"/>
        <xdr:cNvSpPr/>
      </xdr:nvSpPr>
      <xdr:spPr>
        <a:xfrm>
          <a:off x="7743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37" name="正方形/長方形 436"/>
        <xdr:cNvSpPr/>
      </xdr:nvSpPr>
      <xdr:spPr>
        <a:xfrm>
          <a:off x="8886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38" name="正方形/長方形 437"/>
        <xdr:cNvSpPr/>
      </xdr:nvSpPr>
      <xdr:spPr>
        <a:xfrm>
          <a:off x="8886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39" name="正方形/長方形 438"/>
        <xdr:cNvSpPr/>
      </xdr:nvSpPr>
      <xdr:spPr>
        <a:xfrm>
          <a:off x="6600825"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87</xdr:row>
      <xdr:rowOff>9525</xdr:rowOff>
    </xdr:from>
    <xdr:to>
      <xdr:col>36</xdr:col>
      <xdr:colOff>57150</xdr:colOff>
      <xdr:row>88</xdr:row>
      <xdr:rowOff>66675</xdr:rowOff>
    </xdr:to>
    <xdr:sp macro="" textlink="">
      <xdr:nvSpPr>
        <xdr:cNvPr id="440" name="テキスト ボックス 439"/>
        <xdr:cNvSpPr txBox="1"/>
      </xdr:nvSpPr>
      <xdr:spPr>
        <a:xfrm>
          <a:off x="6562725"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101</xdr:row>
      <xdr:rowOff>82550</xdr:rowOff>
    </xdr:from>
    <xdr:to>
      <xdr:col>59</xdr:col>
      <xdr:colOff>50800</xdr:colOff>
      <xdr:row>101</xdr:row>
      <xdr:rowOff>82550</xdr:rowOff>
    </xdr:to>
    <xdr:sp macro="" textlink="">
      <xdr:nvSpPr>
        <xdr:cNvPr id="441" name="直線コネクタ 440"/>
        <xdr:cNvSpPr/>
      </xdr:nv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98</xdr:row>
      <xdr:rowOff>139700</xdr:rowOff>
    </xdr:from>
    <xdr:to>
      <xdr:col>59</xdr:col>
      <xdr:colOff>50800</xdr:colOff>
      <xdr:row>98</xdr:row>
      <xdr:rowOff>139700</xdr:rowOff>
    </xdr:to>
    <xdr:sp macro="" textlink="">
      <xdr:nvSpPr>
        <xdr:cNvPr id="442" name="直線コネクタ 441"/>
        <xdr:cNvSpPr/>
      </xdr:nvSpPr>
      <xdr:spPr>
        <a:xfrm>
          <a:off x="6600825" y="16944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97</xdr:row>
      <xdr:rowOff>171450</xdr:rowOff>
    </xdr:from>
    <xdr:to>
      <xdr:col>34</xdr:col>
      <xdr:colOff>123825</xdr:colOff>
      <xdr:row>99</xdr:row>
      <xdr:rowOff>85725</xdr:rowOff>
    </xdr:to>
    <xdr:sp macro="" textlink="">
      <xdr:nvSpPr>
        <xdr:cNvPr id="443" name="テキスト ボックス 442"/>
        <xdr:cNvSpPr txBox="1"/>
      </xdr:nvSpPr>
      <xdr:spPr>
        <a:xfrm>
          <a:off x="6353175" y="168021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96</xdr:row>
      <xdr:rowOff>25400</xdr:rowOff>
    </xdr:from>
    <xdr:to>
      <xdr:col>59</xdr:col>
      <xdr:colOff>50800</xdr:colOff>
      <xdr:row>96</xdr:row>
      <xdr:rowOff>25400</xdr:rowOff>
    </xdr:to>
    <xdr:sp macro="" textlink="">
      <xdr:nvSpPr>
        <xdr:cNvPr id="444" name="直線コネクタ 443"/>
        <xdr:cNvSpPr/>
      </xdr:nvSpPr>
      <xdr:spPr>
        <a:xfrm>
          <a:off x="6600825" y="1648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95</xdr:row>
      <xdr:rowOff>57150</xdr:rowOff>
    </xdr:from>
    <xdr:to>
      <xdr:col>34</xdr:col>
      <xdr:colOff>123825</xdr:colOff>
      <xdr:row>96</xdr:row>
      <xdr:rowOff>142875</xdr:rowOff>
    </xdr:to>
    <xdr:sp macro="" textlink="">
      <xdr:nvSpPr>
        <xdr:cNvPr id="445" name="テキスト ボックス 444"/>
        <xdr:cNvSpPr txBox="1"/>
      </xdr:nvSpPr>
      <xdr:spPr>
        <a:xfrm>
          <a:off x="6067425" y="16344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93</xdr:row>
      <xdr:rowOff>82550</xdr:rowOff>
    </xdr:from>
    <xdr:to>
      <xdr:col>59</xdr:col>
      <xdr:colOff>50800</xdr:colOff>
      <xdr:row>93</xdr:row>
      <xdr:rowOff>82550</xdr:rowOff>
    </xdr:to>
    <xdr:sp macro="" textlink="">
      <xdr:nvSpPr>
        <xdr:cNvPr id="446" name="直線コネクタ 445"/>
        <xdr:cNvSpPr/>
      </xdr:nvSpPr>
      <xdr:spPr>
        <a:xfrm>
          <a:off x="6600825" y="16030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92</xdr:row>
      <xdr:rowOff>114300</xdr:rowOff>
    </xdr:from>
    <xdr:to>
      <xdr:col>34</xdr:col>
      <xdr:colOff>123825</xdr:colOff>
      <xdr:row>94</xdr:row>
      <xdr:rowOff>28575</xdr:rowOff>
    </xdr:to>
    <xdr:sp macro="" textlink="">
      <xdr:nvSpPr>
        <xdr:cNvPr id="447" name="テキスト ボックス 446"/>
        <xdr:cNvSpPr txBox="1"/>
      </xdr:nvSpPr>
      <xdr:spPr>
        <a:xfrm>
          <a:off x="6000750" y="158877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90</xdr:row>
      <xdr:rowOff>139700</xdr:rowOff>
    </xdr:from>
    <xdr:to>
      <xdr:col>59</xdr:col>
      <xdr:colOff>50800</xdr:colOff>
      <xdr:row>90</xdr:row>
      <xdr:rowOff>139700</xdr:rowOff>
    </xdr:to>
    <xdr:sp macro="" textlink="">
      <xdr:nvSpPr>
        <xdr:cNvPr id="448" name="直線コネクタ 447"/>
        <xdr:cNvSpPr/>
      </xdr:nvSpPr>
      <xdr:spPr>
        <a:xfrm>
          <a:off x="6600825" y="15573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89</xdr:row>
      <xdr:rowOff>171450</xdr:rowOff>
    </xdr:from>
    <xdr:to>
      <xdr:col>34</xdr:col>
      <xdr:colOff>123825</xdr:colOff>
      <xdr:row>91</xdr:row>
      <xdr:rowOff>85725</xdr:rowOff>
    </xdr:to>
    <xdr:sp macro="" textlink="">
      <xdr:nvSpPr>
        <xdr:cNvPr id="449" name="テキスト ボックス 448"/>
        <xdr:cNvSpPr txBox="1"/>
      </xdr:nvSpPr>
      <xdr:spPr>
        <a:xfrm>
          <a:off x="6000750" y="15430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88</xdr:row>
      <xdr:rowOff>25400</xdr:rowOff>
    </xdr:to>
    <xdr:sp macro="" textlink="">
      <xdr:nvSpPr>
        <xdr:cNvPr id="450" name="直線コネクタ 449"/>
        <xdr:cNvSpPr/>
      </xdr:nv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87</xdr:row>
      <xdr:rowOff>57150</xdr:rowOff>
    </xdr:from>
    <xdr:to>
      <xdr:col>34</xdr:col>
      <xdr:colOff>123825</xdr:colOff>
      <xdr:row>88</xdr:row>
      <xdr:rowOff>142875</xdr:rowOff>
    </xdr:to>
    <xdr:sp macro="" textlink="">
      <xdr:nvSpPr>
        <xdr:cNvPr id="451" name="テキスト ボックス 450"/>
        <xdr:cNvSpPr txBox="1"/>
      </xdr:nvSpPr>
      <xdr:spPr>
        <a:xfrm>
          <a:off x="6000750" y="14973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52" name="普通建設事業費 （ うち更新整備　）グラフ枠"/>
        <xdr:cNvSpPr/>
      </xdr:nvSpPr>
      <xdr:spPr>
        <a:xfrm>
          <a:off x="6600825"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sp macro="" textlink="">
      <xdr:nvSpPr>
        <xdr:cNvPr id="453" name="直線コネクタ 452"/>
        <xdr:cNvSpPr/>
      </xdr:nvSpPr>
      <xdr:spPr>
        <a:xfrm flipV="1">
          <a:off x="10477500" y="1544955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98</xdr:row>
      <xdr:rowOff>66675</xdr:rowOff>
    </xdr:from>
    <xdr:to>
      <xdr:col>57</xdr:col>
      <xdr:colOff>133350</xdr:colOff>
      <xdr:row>99</xdr:row>
      <xdr:rowOff>152400</xdr:rowOff>
    </xdr:to>
    <xdr:sp macro="" textlink="">
      <xdr:nvSpPr>
        <xdr:cNvPr id="454" name="普通建設事業費 （ うち更新整備　）最小値テキスト"/>
        <xdr:cNvSpPr txBox="1"/>
      </xdr:nvSpPr>
      <xdr:spPr>
        <a:xfrm>
          <a:off x="10525125" y="168687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8,048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98</xdr:row>
      <xdr:rowOff>66109</xdr:rowOff>
    </xdr:from>
    <xdr:to>
      <xdr:col>55</xdr:col>
      <xdr:colOff>88900</xdr:colOff>
      <xdr:row>98</xdr:row>
      <xdr:rowOff>66109</xdr:rowOff>
    </xdr:to>
    <xdr:sp macro="" textlink="">
      <xdr:nvSpPr>
        <xdr:cNvPr id="455" name="直線コネクタ 454"/>
        <xdr:cNvSpPr/>
      </xdr:nvSpPr>
      <xdr:spPr>
        <a:xfrm>
          <a:off x="10391775" y="168687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88</xdr:row>
      <xdr:rowOff>133350</xdr:rowOff>
    </xdr:from>
    <xdr:to>
      <xdr:col>58</xdr:col>
      <xdr:colOff>76200</xdr:colOff>
      <xdr:row>90</xdr:row>
      <xdr:rowOff>47625</xdr:rowOff>
    </xdr:to>
    <xdr:sp macro="" textlink="">
      <xdr:nvSpPr>
        <xdr:cNvPr id="456" name="普通建設事業費 （ うち更新整備　）最大値テキスト"/>
        <xdr:cNvSpPr txBox="1"/>
      </xdr:nvSpPr>
      <xdr:spPr>
        <a:xfrm>
          <a:off x="10525125" y="152209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163,099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90</xdr:row>
      <xdr:rowOff>19923</xdr:rowOff>
    </xdr:from>
    <xdr:to>
      <xdr:col>55</xdr:col>
      <xdr:colOff>88900</xdr:colOff>
      <xdr:row>90</xdr:row>
      <xdr:rowOff>19923</xdr:rowOff>
    </xdr:to>
    <xdr:sp macro="" textlink="">
      <xdr:nvSpPr>
        <xdr:cNvPr id="457" name="直線コネクタ 456"/>
        <xdr:cNvSpPr/>
      </xdr:nvSpPr>
      <xdr:spPr>
        <a:xfrm>
          <a:off x="10391775" y="154495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97</xdr:row>
      <xdr:rowOff>60468</xdr:rowOff>
    </xdr:from>
    <xdr:to>
      <xdr:col>55</xdr:col>
      <xdr:colOff>0</xdr:colOff>
      <xdr:row>97</xdr:row>
      <xdr:rowOff>87626</xdr:rowOff>
    </xdr:to>
    <xdr:sp macro="" textlink="">
      <xdr:nvSpPr>
        <xdr:cNvPr id="458" name="直線コネクタ 457"/>
        <xdr:cNvSpPr/>
      </xdr:nvSpPr>
      <xdr:spPr>
        <a:xfrm flipV="1">
          <a:off x="9639300" y="16687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95</xdr:row>
      <xdr:rowOff>114300</xdr:rowOff>
    </xdr:from>
    <xdr:to>
      <xdr:col>58</xdr:col>
      <xdr:colOff>9525</xdr:colOff>
      <xdr:row>97</xdr:row>
      <xdr:rowOff>28575</xdr:rowOff>
    </xdr:to>
    <xdr:sp macro="" textlink="">
      <xdr:nvSpPr>
        <xdr:cNvPr id="459" name="普通建設事業費 （ うち更新整備　）平均値テキスト"/>
        <xdr:cNvSpPr txBox="1"/>
      </xdr:nvSpPr>
      <xdr:spPr>
        <a:xfrm>
          <a:off x="1052512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96</xdr:row>
      <xdr:rowOff>91131</xdr:rowOff>
    </xdr:from>
    <xdr:to>
      <xdr:col>55</xdr:col>
      <xdr:colOff>50800</xdr:colOff>
      <xdr:row>97</xdr:row>
      <xdr:rowOff>21281</xdr:rowOff>
    </xdr:to>
    <xdr:sp macro="" textlink="" fLocksText="0">
      <xdr:nvSpPr>
        <xdr:cNvPr id="460" name="フローチャート: 判断 459"/>
        <xdr:cNvSpPr/>
      </xdr:nvSpPr>
      <xdr:spPr>
        <a:xfrm>
          <a:off x="10429875" y="16554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97</xdr:row>
      <xdr:rowOff>26425</xdr:rowOff>
    </xdr:from>
    <xdr:to>
      <xdr:col>50</xdr:col>
      <xdr:colOff>114300</xdr:colOff>
      <xdr:row>97</xdr:row>
      <xdr:rowOff>87626</xdr:rowOff>
    </xdr:to>
    <xdr:sp macro="" textlink="">
      <xdr:nvSpPr>
        <xdr:cNvPr id="461" name="直線コネクタ 460"/>
        <xdr:cNvSpPr/>
      </xdr:nvSpPr>
      <xdr:spPr>
        <a:xfrm>
          <a:off x="8753475" y="1665922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96</xdr:row>
      <xdr:rowOff>123090</xdr:rowOff>
    </xdr:from>
    <xdr:to>
      <xdr:col>50</xdr:col>
      <xdr:colOff>165100</xdr:colOff>
      <xdr:row>97</xdr:row>
      <xdr:rowOff>53240</xdr:rowOff>
    </xdr:to>
    <xdr:sp macro="" textlink="" fLocksText="0">
      <xdr:nvSpPr>
        <xdr:cNvPr id="462" name="フローチャート: 判断 461"/>
        <xdr:cNvSpPr/>
      </xdr:nvSpPr>
      <xdr:spPr>
        <a:xfrm>
          <a:off x="9591675" y="16583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95</xdr:row>
      <xdr:rowOff>66675</xdr:rowOff>
    </xdr:from>
    <xdr:to>
      <xdr:col>51</xdr:col>
      <xdr:colOff>180975</xdr:colOff>
      <xdr:row>96</xdr:row>
      <xdr:rowOff>152400</xdr:rowOff>
    </xdr:to>
    <xdr:sp macro="" textlink="">
      <xdr:nvSpPr>
        <xdr:cNvPr id="463" name="テキスト ボックス 462"/>
        <xdr:cNvSpPr txBox="1"/>
      </xdr:nvSpPr>
      <xdr:spPr>
        <a:xfrm>
          <a:off x="9363075" y="163544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96</xdr:row>
      <xdr:rowOff>64226</xdr:rowOff>
    </xdr:from>
    <xdr:to>
      <xdr:col>45</xdr:col>
      <xdr:colOff>177800</xdr:colOff>
      <xdr:row>97</xdr:row>
      <xdr:rowOff>26425</xdr:rowOff>
    </xdr:to>
    <xdr:sp macro="" textlink="">
      <xdr:nvSpPr>
        <xdr:cNvPr id="464" name="直線コネクタ 463"/>
        <xdr:cNvSpPr/>
      </xdr:nvSpPr>
      <xdr:spPr>
        <a:xfrm>
          <a:off x="7858125" y="16525875"/>
          <a:ext cx="8953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97</xdr:row>
      <xdr:rowOff>4017</xdr:rowOff>
    </xdr:from>
    <xdr:to>
      <xdr:col>46</xdr:col>
      <xdr:colOff>38100</xdr:colOff>
      <xdr:row>97</xdr:row>
      <xdr:rowOff>105617</xdr:rowOff>
    </xdr:to>
    <xdr:sp macro="" textlink="" fLocksText="0">
      <xdr:nvSpPr>
        <xdr:cNvPr id="465" name="フローチャート: 判断 464"/>
        <xdr:cNvSpPr/>
      </xdr:nvSpPr>
      <xdr:spPr>
        <a:xfrm>
          <a:off x="8696325" y="16630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97</xdr:row>
      <xdr:rowOff>95250</xdr:rowOff>
    </xdr:from>
    <xdr:to>
      <xdr:col>47</xdr:col>
      <xdr:colOff>57150</xdr:colOff>
      <xdr:row>99</xdr:row>
      <xdr:rowOff>9525</xdr:rowOff>
    </xdr:to>
    <xdr:sp macro="" textlink="">
      <xdr:nvSpPr>
        <xdr:cNvPr id="466" name="テキスト ボックス 465"/>
        <xdr:cNvSpPr txBox="1"/>
      </xdr:nvSpPr>
      <xdr:spPr>
        <a:xfrm>
          <a:off x="8477250" y="16725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96</xdr:row>
      <xdr:rowOff>142301</xdr:rowOff>
    </xdr:from>
    <xdr:to>
      <xdr:col>41</xdr:col>
      <xdr:colOff>101600</xdr:colOff>
      <xdr:row>97</xdr:row>
      <xdr:rowOff>72451</xdr:rowOff>
    </xdr:to>
    <xdr:sp macro="" textlink="" fLocksText="0">
      <xdr:nvSpPr>
        <xdr:cNvPr id="467" name="フローチャート: 判断 466"/>
        <xdr:cNvSpPr/>
      </xdr:nvSpPr>
      <xdr:spPr>
        <a:xfrm>
          <a:off x="7810500" y="16602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97</xdr:row>
      <xdr:rowOff>66675</xdr:rowOff>
    </xdr:from>
    <xdr:to>
      <xdr:col>42</xdr:col>
      <xdr:colOff>123825</xdr:colOff>
      <xdr:row>98</xdr:row>
      <xdr:rowOff>152400</xdr:rowOff>
    </xdr:to>
    <xdr:sp macro="" textlink="">
      <xdr:nvSpPr>
        <xdr:cNvPr id="468" name="テキスト ボックス 467"/>
        <xdr:cNvSpPr txBox="1"/>
      </xdr:nvSpPr>
      <xdr:spPr>
        <a:xfrm>
          <a:off x="7591425" y="166973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101</xdr:row>
      <xdr:rowOff>76200</xdr:rowOff>
    </xdr:from>
    <xdr:to>
      <xdr:col>58</xdr:col>
      <xdr:colOff>0</xdr:colOff>
      <xdr:row>102</xdr:row>
      <xdr:rowOff>161925</xdr:rowOff>
    </xdr:to>
    <xdr:sp macro="" textlink="">
      <xdr:nvSpPr>
        <xdr:cNvPr id="469" name="テキスト ボックス 468"/>
        <xdr:cNvSpPr txBox="1"/>
      </xdr:nvSpPr>
      <xdr:spPr>
        <a:xfrm>
          <a:off x="102870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101</xdr:row>
      <xdr:rowOff>76200</xdr:rowOff>
    </xdr:from>
    <xdr:to>
      <xdr:col>53</xdr:col>
      <xdr:colOff>114300</xdr:colOff>
      <xdr:row>102</xdr:row>
      <xdr:rowOff>161925</xdr:rowOff>
    </xdr:to>
    <xdr:sp macro="" textlink="">
      <xdr:nvSpPr>
        <xdr:cNvPr id="470" name="テキスト ボックス 469"/>
        <xdr:cNvSpPr txBox="1"/>
      </xdr:nvSpPr>
      <xdr:spPr>
        <a:xfrm>
          <a:off x="9448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101</xdr:row>
      <xdr:rowOff>76200</xdr:rowOff>
    </xdr:from>
    <xdr:to>
      <xdr:col>48</xdr:col>
      <xdr:colOff>171450</xdr:colOff>
      <xdr:row>102</xdr:row>
      <xdr:rowOff>161925</xdr:rowOff>
    </xdr:to>
    <xdr:sp macro="" textlink="">
      <xdr:nvSpPr>
        <xdr:cNvPr id="471" name="テキスト ボックス 470"/>
        <xdr:cNvSpPr txBox="1"/>
      </xdr:nvSpPr>
      <xdr:spPr>
        <a:xfrm>
          <a:off x="8553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101</xdr:row>
      <xdr:rowOff>76200</xdr:rowOff>
    </xdr:from>
    <xdr:to>
      <xdr:col>44</xdr:col>
      <xdr:colOff>47625</xdr:colOff>
      <xdr:row>102</xdr:row>
      <xdr:rowOff>161925</xdr:rowOff>
    </xdr:to>
    <xdr:sp macro="" textlink="">
      <xdr:nvSpPr>
        <xdr:cNvPr id="472" name="テキスト ボックス 471"/>
        <xdr:cNvSpPr txBox="1"/>
      </xdr:nvSpPr>
      <xdr:spPr>
        <a:xfrm>
          <a:off x="7667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101</xdr:row>
      <xdr:rowOff>76200</xdr:rowOff>
    </xdr:from>
    <xdr:to>
      <xdr:col>39</xdr:col>
      <xdr:colOff>114300</xdr:colOff>
      <xdr:row>102</xdr:row>
      <xdr:rowOff>161925</xdr:rowOff>
    </xdr:to>
    <xdr:sp macro="" textlink="">
      <xdr:nvSpPr>
        <xdr:cNvPr id="473" name="テキスト ボックス 472"/>
        <xdr:cNvSpPr txBox="1"/>
      </xdr:nvSpPr>
      <xdr:spPr>
        <a:xfrm>
          <a:off x="6781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97</xdr:row>
      <xdr:rowOff>9668</xdr:rowOff>
    </xdr:from>
    <xdr:to>
      <xdr:col>55</xdr:col>
      <xdr:colOff>50800</xdr:colOff>
      <xdr:row>97</xdr:row>
      <xdr:rowOff>111268</xdr:rowOff>
    </xdr:to>
    <xdr:sp macro="" textlink="" fLocksText="0">
      <xdr:nvSpPr>
        <xdr:cNvPr id="474" name="楕円 473"/>
        <xdr:cNvSpPr/>
      </xdr:nvSpPr>
      <xdr:spPr>
        <a:xfrm>
          <a:off x="10429875" y="16640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96</xdr:row>
      <xdr:rowOff>161925</xdr:rowOff>
    </xdr:from>
    <xdr:to>
      <xdr:col>58</xdr:col>
      <xdr:colOff>9525</xdr:colOff>
      <xdr:row>98</xdr:row>
      <xdr:rowOff>76200</xdr:rowOff>
    </xdr:to>
    <xdr:sp macro="" textlink="">
      <xdr:nvSpPr>
        <xdr:cNvPr id="475" name="普通建設事業費 （ うち更新整備　）該当値テキスト"/>
        <xdr:cNvSpPr txBox="1"/>
      </xdr:nvSpPr>
      <xdr:spPr>
        <a:xfrm>
          <a:off x="10525125" y="166211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97</xdr:row>
      <xdr:rowOff>36826</xdr:rowOff>
    </xdr:from>
    <xdr:to>
      <xdr:col>50</xdr:col>
      <xdr:colOff>165100</xdr:colOff>
      <xdr:row>97</xdr:row>
      <xdr:rowOff>138426</xdr:rowOff>
    </xdr:to>
    <xdr:sp macro="" textlink="" fLocksText="0">
      <xdr:nvSpPr>
        <xdr:cNvPr id="476" name="楕円 475"/>
        <xdr:cNvSpPr/>
      </xdr:nvSpPr>
      <xdr:spPr>
        <a:xfrm>
          <a:off x="9591675" y="166687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97</xdr:row>
      <xdr:rowOff>133350</xdr:rowOff>
    </xdr:from>
    <xdr:to>
      <xdr:col>51</xdr:col>
      <xdr:colOff>180975</xdr:colOff>
      <xdr:row>99</xdr:row>
      <xdr:rowOff>47625</xdr:rowOff>
    </xdr:to>
    <xdr:sp macro="" textlink="">
      <xdr:nvSpPr>
        <xdr:cNvPr id="477" name="テキスト ボックス 476"/>
        <xdr:cNvSpPr txBox="1"/>
      </xdr:nvSpPr>
      <xdr:spPr>
        <a:xfrm>
          <a:off x="9363075" y="16764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96</xdr:row>
      <xdr:rowOff>147075</xdr:rowOff>
    </xdr:from>
    <xdr:to>
      <xdr:col>46</xdr:col>
      <xdr:colOff>38100</xdr:colOff>
      <xdr:row>97</xdr:row>
      <xdr:rowOff>77225</xdr:rowOff>
    </xdr:to>
    <xdr:sp macro="" textlink="" fLocksText="0">
      <xdr:nvSpPr>
        <xdr:cNvPr id="478" name="楕円 477"/>
        <xdr:cNvSpPr/>
      </xdr:nvSpPr>
      <xdr:spPr>
        <a:xfrm>
          <a:off x="8696325" y="166020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95</xdr:row>
      <xdr:rowOff>95250</xdr:rowOff>
    </xdr:from>
    <xdr:to>
      <xdr:col>47</xdr:col>
      <xdr:colOff>57150</xdr:colOff>
      <xdr:row>97</xdr:row>
      <xdr:rowOff>9525</xdr:rowOff>
    </xdr:to>
    <xdr:sp macro="" textlink="">
      <xdr:nvSpPr>
        <xdr:cNvPr id="479" name="テキスト ボックス 478"/>
        <xdr:cNvSpPr txBox="1"/>
      </xdr:nvSpPr>
      <xdr:spPr>
        <a:xfrm>
          <a:off x="8477250" y="16383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31,138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96</xdr:row>
      <xdr:rowOff>13426</xdr:rowOff>
    </xdr:from>
    <xdr:to>
      <xdr:col>41</xdr:col>
      <xdr:colOff>101600</xdr:colOff>
      <xdr:row>96</xdr:row>
      <xdr:rowOff>115026</xdr:rowOff>
    </xdr:to>
    <xdr:sp macro="" textlink="" fLocksText="0">
      <xdr:nvSpPr>
        <xdr:cNvPr id="480" name="楕円 479"/>
        <xdr:cNvSpPr/>
      </xdr:nvSpPr>
      <xdr:spPr>
        <a:xfrm>
          <a:off x="7810500" y="16468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94</xdr:row>
      <xdr:rowOff>133350</xdr:rowOff>
    </xdr:from>
    <xdr:to>
      <xdr:col>42</xdr:col>
      <xdr:colOff>123825</xdr:colOff>
      <xdr:row>96</xdr:row>
      <xdr:rowOff>47625</xdr:rowOff>
    </xdr:to>
    <xdr:sp macro="" textlink="">
      <xdr:nvSpPr>
        <xdr:cNvPr id="481" name="テキスト ボックス 480"/>
        <xdr:cNvSpPr txBox="1"/>
      </xdr:nvSpPr>
      <xdr:spPr>
        <a:xfrm>
          <a:off x="7591425" y="16249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23</xdr:row>
      <xdr:rowOff>57150</xdr:rowOff>
    </xdr:from>
    <xdr:to>
      <xdr:col>89</xdr:col>
      <xdr:colOff>177800</xdr:colOff>
      <xdr:row>25</xdr:row>
      <xdr:rowOff>31750</xdr:rowOff>
    </xdr:to>
    <xdr:sp macro="" textlink="" fLocksText="0">
      <xdr:nvSpPr>
        <xdr:cNvPr id="482" name="正方形/長方形 481"/>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83" name="正方形/長方形 482"/>
        <xdr:cNvSpPr/>
      </xdr:nvSpPr>
      <xdr:spPr>
        <a:xfrm>
          <a:off x="12573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84" name="正方形/長方形 483"/>
        <xdr:cNvSpPr/>
      </xdr:nvSpPr>
      <xdr:spPr>
        <a:xfrm>
          <a:off x="12573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85" name="正方形/長方形 484"/>
        <xdr:cNvSpPr/>
      </xdr:nvSpPr>
      <xdr:spPr>
        <a:xfrm>
          <a:off x="1359217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86" name="正方形/長方形 485"/>
        <xdr:cNvSpPr/>
      </xdr:nvSpPr>
      <xdr:spPr>
        <a:xfrm>
          <a:off x="1359217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87" name="正方形/長方形 486"/>
        <xdr:cNvSpPr/>
      </xdr:nvSpPr>
      <xdr:spPr>
        <a:xfrm>
          <a:off x="1473517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488" name="正方形/長方形 487"/>
        <xdr:cNvSpPr/>
      </xdr:nvSpPr>
      <xdr:spPr>
        <a:xfrm>
          <a:off x="1473517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89" name="正方形/長方形 488"/>
        <xdr:cNvSpPr/>
      </xdr:nvSpPr>
      <xdr:spPr>
        <a:xfrm>
          <a:off x="12449175"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27</xdr:row>
      <xdr:rowOff>9525</xdr:rowOff>
    </xdr:from>
    <xdr:to>
      <xdr:col>66</xdr:col>
      <xdr:colOff>180975</xdr:colOff>
      <xdr:row>28</xdr:row>
      <xdr:rowOff>66675</xdr:rowOff>
    </xdr:to>
    <xdr:sp macro="" textlink="">
      <xdr:nvSpPr>
        <xdr:cNvPr id="490" name="テキスト ボックス 489"/>
        <xdr:cNvSpPr txBox="1"/>
      </xdr:nvSpPr>
      <xdr:spPr>
        <a:xfrm>
          <a:off x="12401550"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41</xdr:row>
      <xdr:rowOff>82550</xdr:rowOff>
    </xdr:from>
    <xdr:to>
      <xdr:col>89</xdr:col>
      <xdr:colOff>177800</xdr:colOff>
      <xdr:row>41</xdr:row>
      <xdr:rowOff>82550</xdr:rowOff>
    </xdr:to>
    <xdr:sp macro="" textlink="">
      <xdr:nvSpPr>
        <xdr:cNvPr id="491" name="直線コネクタ 490"/>
        <xdr:cNvSpPr/>
      </xdr:nv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38</xdr:row>
      <xdr:rowOff>25400</xdr:rowOff>
    </xdr:from>
    <xdr:to>
      <xdr:col>89</xdr:col>
      <xdr:colOff>177800</xdr:colOff>
      <xdr:row>38</xdr:row>
      <xdr:rowOff>25400</xdr:rowOff>
    </xdr:to>
    <xdr:sp macro="" textlink="">
      <xdr:nvSpPr>
        <xdr:cNvPr id="492" name="直線コネクタ 491"/>
        <xdr:cNvSpPr/>
      </xdr:nvSpPr>
      <xdr:spPr>
        <a:xfrm>
          <a:off x="12449175" y="6543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37</xdr:row>
      <xdr:rowOff>57150</xdr:rowOff>
    </xdr:from>
    <xdr:to>
      <xdr:col>65</xdr:col>
      <xdr:colOff>57150</xdr:colOff>
      <xdr:row>38</xdr:row>
      <xdr:rowOff>142875</xdr:rowOff>
    </xdr:to>
    <xdr:sp macro="" textlink="">
      <xdr:nvSpPr>
        <xdr:cNvPr id="493" name="テキスト ボックス 492"/>
        <xdr:cNvSpPr txBox="1"/>
      </xdr:nvSpPr>
      <xdr:spPr>
        <a:xfrm>
          <a:off x="12192000" y="64008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34</xdr:row>
      <xdr:rowOff>139700</xdr:rowOff>
    </xdr:from>
    <xdr:to>
      <xdr:col>89</xdr:col>
      <xdr:colOff>177800</xdr:colOff>
      <xdr:row>34</xdr:row>
      <xdr:rowOff>139700</xdr:rowOff>
    </xdr:to>
    <xdr:sp macro="" textlink="">
      <xdr:nvSpPr>
        <xdr:cNvPr id="494" name="直線コネクタ 493"/>
        <xdr:cNvSpPr/>
      </xdr:nvSpPr>
      <xdr:spPr>
        <a:xfrm>
          <a:off x="1244917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33</xdr:row>
      <xdr:rowOff>171450</xdr:rowOff>
    </xdr:from>
    <xdr:to>
      <xdr:col>65</xdr:col>
      <xdr:colOff>66675</xdr:colOff>
      <xdr:row>35</xdr:row>
      <xdr:rowOff>85725</xdr:rowOff>
    </xdr:to>
    <xdr:sp macro="" textlink="">
      <xdr:nvSpPr>
        <xdr:cNvPr id="495" name="テキスト ボックス 494"/>
        <xdr:cNvSpPr txBox="1"/>
      </xdr:nvSpPr>
      <xdr:spPr>
        <a:xfrm>
          <a:off x="11849100" y="5829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82550</xdr:rowOff>
    </xdr:from>
    <xdr:to>
      <xdr:col>89</xdr:col>
      <xdr:colOff>177800</xdr:colOff>
      <xdr:row>31</xdr:row>
      <xdr:rowOff>82550</xdr:rowOff>
    </xdr:to>
    <xdr:sp macro="" textlink="">
      <xdr:nvSpPr>
        <xdr:cNvPr id="496" name="直線コネクタ 495"/>
        <xdr:cNvSpPr/>
      </xdr:nvSpPr>
      <xdr:spPr>
        <a:xfrm>
          <a:off x="12449175" y="5400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30</xdr:row>
      <xdr:rowOff>114300</xdr:rowOff>
    </xdr:from>
    <xdr:to>
      <xdr:col>65</xdr:col>
      <xdr:colOff>66675</xdr:colOff>
      <xdr:row>32</xdr:row>
      <xdr:rowOff>28575</xdr:rowOff>
    </xdr:to>
    <xdr:sp macro="" textlink="">
      <xdr:nvSpPr>
        <xdr:cNvPr id="497" name="テキスト ボックス 496"/>
        <xdr:cNvSpPr txBox="1"/>
      </xdr:nvSpPr>
      <xdr:spPr>
        <a:xfrm>
          <a:off x="11849100" y="52578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28</xdr:row>
      <xdr:rowOff>25400</xdr:rowOff>
    </xdr:to>
    <xdr:sp macro="" textlink="">
      <xdr:nvSpPr>
        <xdr:cNvPr id="498" name="直線コネクタ 497"/>
        <xdr:cNvSpPr/>
      </xdr:nv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27</xdr:row>
      <xdr:rowOff>57150</xdr:rowOff>
    </xdr:from>
    <xdr:to>
      <xdr:col>65</xdr:col>
      <xdr:colOff>66675</xdr:colOff>
      <xdr:row>28</xdr:row>
      <xdr:rowOff>142875</xdr:rowOff>
    </xdr:to>
    <xdr:sp macro="" textlink="">
      <xdr:nvSpPr>
        <xdr:cNvPr id="499" name="テキスト ボックス 498"/>
        <xdr:cNvSpPr txBox="1"/>
      </xdr:nvSpPr>
      <xdr:spPr>
        <a:xfrm>
          <a:off x="11849100" y="468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500" name="災害復旧事業費グラフ枠"/>
        <xdr:cNvSpPr/>
      </xdr:nvSpPr>
      <xdr:spPr>
        <a:xfrm>
          <a:off x="12449175"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sp macro="" textlink="">
      <xdr:nvSpPr>
        <xdr:cNvPr id="501" name="直線コネクタ 500"/>
        <xdr:cNvSpPr/>
      </xdr:nvSpPr>
      <xdr:spPr>
        <a:xfrm flipV="1">
          <a:off x="16316325" y="536257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38</xdr:row>
      <xdr:rowOff>66675</xdr:rowOff>
    </xdr:from>
    <xdr:to>
      <xdr:col>87</xdr:col>
      <xdr:colOff>38100</xdr:colOff>
      <xdr:row>39</xdr:row>
      <xdr:rowOff>152400</xdr:rowOff>
    </xdr:to>
    <xdr:sp macro="" textlink="">
      <xdr:nvSpPr>
        <xdr:cNvPr id="502" name="災害復旧事業費最小値テキスト"/>
        <xdr:cNvSpPr txBox="1"/>
      </xdr:nvSpPr>
      <xdr:spPr>
        <a:xfrm>
          <a:off x="16363950" y="65817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38</xdr:row>
      <xdr:rowOff>25400</xdr:rowOff>
    </xdr:from>
    <xdr:to>
      <xdr:col>86</xdr:col>
      <xdr:colOff>25400</xdr:colOff>
      <xdr:row>38</xdr:row>
      <xdr:rowOff>25400</xdr:rowOff>
    </xdr:to>
    <xdr:sp macro="" textlink="">
      <xdr:nvSpPr>
        <xdr:cNvPr id="503" name="直線コネクタ 502"/>
        <xdr:cNvSpPr/>
      </xdr:nvSpPr>
      <xdr:spPr>
        <a:xfrm>
          <a:off x="16230600" y="65436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29</xdr:row>
      <xdr:rowOff>161925</xdr:rowOff>
    </xdr:from>
    <xdr:to>
      <xdr:col>89</xdr:col>
      <xdr:colOff>9525</xdr:colOff>
      <xdr:row>31</xdr:row>
      <xdr:rowOff>76200</xdr:rowOff>
    </xdr:to>
    <xdr:sp macro="" textlink="">
      <xdr:nvSpPr>
        <xdr:cNvPr id="504" name="災害復旧事業費最大値テキスト"/>
        <xdr:cNvSpPr txBox="1"/>
      </xdr:nvSpPr>
      <xdr:spPr>
        <a:xfrm>
          <a:off x="16363950" y="5133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205,949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31</xdr:row>
      <xdr:rowOff>48551</xdr:rowOff>
    </xdr:from>
    <xdr:to>
      <xdr:col>86</xdr:col>
      <xdr:colOff>25400</xdr:colOff>
      <xdr:row>31</xdr:row>
      <xdr:rowOff>48551</xdr:rowOff>
    </xdr:to>
    <xdr:sp macro="" textlink="">
      <xdr:nvSpPr>
        <xdr:cNvPr id="505" name="直線コネクタ 504"/>
        <xdr:cNvSpPr/>
      </xdr:nvSpPr>
      <xdr:spPr>
        <a:xfrm>
          <a:off x="16230600" y="5362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38</xdr:row>
      <xdr:rowOff>22331</xdr:rowOff>
    </xdr:from>
    <xdr:to>
      <xdr:col>85</xdr:col>
      <xdr:colOff>127000</xdr:colOff>
      <xdr:row>38</xdr:row>
      <xdr:rowOff>24520</xdr:rowOff>
    </xdr:to>
    <xdr:sp macro="" textlink="">
      <xdr:nvSpPr>
        <xdr:cNvPr id="506" name="直線コネクタ 505"/>
        <xdr:cNvSpPr/>
      </xdr:nvSpPr>
      <xdr:spPr>
        <a:xfrm>
          <a:off x="15478125" y="65341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36</xdr:row>
      <xdr:rowOff>161925</xdr:rowOff>
    </xdr:from>
    <xdr:to>
      <xdr:col>88</xdr:col>
      <xdr:colOff>66675</xdr:colOff>
      <xdr:row>38</xdr:row>
      <xdr:rowOff>76200</xdr:rowOff>
    </xdr:to>
    <xdr:sp macro="" textlink="">
      <xdr:nvSpPr>
        <xdr:cNvPr id="507" name="災害復旧事業費平均値テキスト"/>
        <xdr:cNvSpPr txBox="1"/>
      </xdr:nvSpPr>
      <xdr:spPr>
        <a:xfrm>
          <a:off x="1636395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1,642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37</xdr:row>
      <xdr:rowOff>136666</xdr:rowOff>
    </xdr:from>
    <xdr:to>
      <xdr:col>85</xdr:col>
      <xdr:colOff>177800</xdr:colOff>
      <xdr:row>38</xdr:row>
      <xdr:rowOff>66816</xdr:rowOff>
    </xdr:to>
    <xdr:sp macro="" textlink="" fLocksText="0">
      <xdr:nvSpPr>
        <xdr:cNvPr id="508" name="フローチャート: 判断 507"/>
        <xdr:cNvSpPr/>
      </xdr:nvSpPr>
      <xdr:spPr>
        <a:xfrm>
          <a:off x="16268700" y="6477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38</xdr:row>
      <xdr:rowOff>22331</xdr:rowOff>
    </xdr:from>
    <xdr:to>
      <xdr:col>81</xdr:col>
      <xdr:colOff>50800</xdr:colOff>
      <xdr:row>38</xdr:row>
      <xdr:rowOff>24657</xdr:rowOff>
    </xdr:to>
    <xdr:sp macro="" textlink="">
      <xdr:nvSpPr>
        <xdr:cNvPr id="509" name="直線コネクタ 508"/>
        <xdr:cNvSpPr/>
      </xdr:nvSpPr>
      <xdr:spPr>
        <a:xfrm flipV="1">
          <a:off x="14592300" y="65341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37</xdr:row>
      <xdr:rowOff>130797</xdr:rowOff>
    </xdr:from>
    <xdr:to>
      <xdr:col>81</xdr:col>
      <xdr:colOff>101600</xdr:colOff>
      <xdr:row>38</xdr:row>
      <xdr:rowOff>60947</xdr:rowOff>
    </xdr:to>
    <xdr:sp macro="" textlink="" fLocksText="0">
      <xdr:nvSpPr>
        <xdr:cNvPr id="510" name="フローチャート: 判断 509"/>
        <xdr:cNvSpPr/>
      </xdr:nvSpPr>
      <xdr:spPr>
        <a:xfrm>
          <a:off x="15430500" y="64770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0</xdr:colOff>
      <xdr:row>36</xdr:row>
      <xdr:rowOff>76200</xdr:rowOff>
    </xdr:from>
    <xdr:to>
      <xdr:col>82</xdr:col>
      <xdr:colOff>85725</xdr:colOff>
      <xdr:row>37</xdr:row>
      <xdr:rowOff>161925</xdr:rowOff>
    </xdr:to>
    <xdr:sp macro="" textlink="">
      <xdr:nvSpPr>
        <xdr:cNvPr id="511" name="テキスト ボックス 510"/>
        <xdr:cNvSpPr txBox="1"/>
      </xdr:nvSpPr>
      <xdr:spPr>
        <a:xfrm>
          <a:off x="15240000" y="62484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38</xdr:row>
      <xdr:rowOff>10426</xdr:rowOff>
    </xdr:from>
    <xdr:to>
      <xdr:col>76</xdr:col>
      <xdr:colOff>114300</xdr:colOff>
      <xdr:row>38</xdr:row>
      <xdr:rowOff>24657</xdr:rowOff>
    </xdr:to>
    <xdr:sp macro="" textlink="">
      <xdr:nvSpPr>
        <xdr:cNvPr id="512" name="直線コネクタ 511"/>
        <xdr:cNvSpPr/>
      </xdr:nvSpPr>
      <xdr:spPr>
        <a:xfrm>
          <a:off x="13706475" y="65246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37</xdr:row>
      <xdr:rowOff>136866</xdr:rowOff>
    </xdr:from>
    <xdr:to>
      <xdr:col>76</xdr:col>
      <xdr:colOff>165100</xdr:colOff>
      <xdr:row>38</xdr:row>
      <xdr:rowOff>67016</xdr:rowOff>
    </xdr:to>
    <xdr:sp macro="" textlink="" fLocksText="0">
      <xdr:nvSpPr>
        <xdr:cNvPr id="513" name="フローチャート: 判断 512"/>
        <xdr:cNvSpPr/>
      </xdr:nvSpPr>
      <xdr:spPr>
        <a:xfrm>
          <a:off x="14544675" y="6477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66675</xdr:colOff>
      <xdr:row>36</xdr:row>
      <xdr:rowOff>85725</xdr:rowOff>
    </xdr:from>
    <xdr:to>
      <xdr:col>77</xdr:col>
      <xdr:colOff>152400</xdr:colOff>
      <xdr:row>38</xdr:row>
      <xdr:rowOff>0</xdr:rowOff>
    </xdr:to>
    <xdr:sp macro="" textlink="">
      <xdr:nvSpPr>
        <xdr:cNvPr id="514" name="テキスト ボックス 513"/>
        <xdr:cNvSpPr txBox="1"/>
      </xdr:nvSpPr>
      <xdr:spPr>
        <a:xfrm>
          <a:off x="14354175" y="62579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1,607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38</xdr:row>
      <xdr:rowOff>10426</xdr:rowOff>
    </xdr:from>
    <xdr:to>
      <xdr:col>71</xdr:col>
      <xdr:colOff>177800</xdr:colOff>
      <xdr:row>38</xdr:row>
      <xdr:rowOff>25291</xdr:rowOff>
    </xdr:to>
    <xdr:sp macro="" textlink="">
      <xdr:nvSpPr>
        <xdr:cNvPr id="515" name="直線コネクタ 514"/>
        <xdr:cNvSpPr/>
      </xdr:nvSpPr>
      <xdr:spPr>
        <a:xfrm flipV="1">
          <a:off x="12811125" y="652462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37</xdr:row>
      <xdr:rowOff>125876</xdr:rowOff>
    </xdr:from>
    <xdr:to>
      <xdr:col>72</xdr:col>
      <xdr:colOff>38100</xdr:colOff>
      <xdr:row>38</xdr:row>
      <xdr:rowOff>56026</xdr:rowOff>
    </xdr:to>
    <xdr:sp macro="" textlink="" fLocksText="0">
      <xdr:nvSpPr>
        <xdr:cNvPr id="516" name="フローチャート: 判断 515"/>
        <xdr:cNvSpPr/>
      </xdr:nvSpPr>
      <xdr:spPr>
        <a:xfrm>
          <a:off x="13649325" y="6467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133350</xdr:colOff>
      <xdr:row>36</xdr:row>
      <xdr:rowOff>76200</xdr:rowOff>
    </xdr:from>
    <xdr:to>
      <xdr:col>73</xdr:col>
      <xdr:colOff>28575</xdr:colOff>
      <xdr:row>37</xdr:row>
      <xdr:rowOff>161925</xdr:rowOff>
    </xdr:to>
    <xdr:sp macro="" textlink="">
      <xdr:nvSpPr>
        <xdr:cNvPr id="517" name="テキスト ボックス 516"/>
        <xdr:cNvSpPr txBox="1"/>
      </xdr:nvSpPr>
      <xdr:spPr>
        <a:xfrm>
          <a:off x="13468350" y="62484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3,530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37</xdr:row>
      <xdr:rowOff>126945</xdr:rowOff>
    </xdr:from>
    <xdr:to>
      <xdr:col>67</xdr:col>
      <xdr:colOff>101600</xdr:colOff>
      <xdr:row>38</xdr:row>
      <xdr:rowOff>57094</xdr:rowOff>
    </xdr:to>
    <xdr:sp macro="" textlink="" fLocksText="0">
      <xdr:nvSpPr>
        <xdr:cNvPr id="518" name="フローチャート: 判断 517"/>
        <xdr:cNvSpPr/>
      </xdr:nvSpPr>
      <xdr:spPr>
        <a:xfrm>
          <a:off x="12763500" y="6467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0</xdr:colOff>
      <xdr:row>36</xdr:row>
      <xdr:rowOff>76200</xdr:rowOff>
    </xdr:from>
    <xdr:to>
      <xdr:col>68</xdr:col>
      <xdr:colOff>85725</xdr:colOff>
      <xdr:row>37</xdr:row>
      <xdr:rowOff>161925</xdr:rowOff>
    </xdr:to>
    <xdr:sp macro="" textlink="">
      <xdr:nvSpPr>
        <xdr:cNvPr id="519" name="テキスト ボックス 518"/>
        <xdr:cNvSpPr txBox="1"/>
      </xdr:nvSpPr>
      <xdr:spPr>
        <a:xfrm>
          <a:off x="12573000" y="62484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3,343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41</xdr:row>
      <xdr:rowOff>76200</xdr:rowOff>
    </xdr:from>
    <xdr:to>
      <xdr:col>88</xdr:col>
      <xdr:colOff>123825</xdr:colOff>
      <xdr:row>42</xdr:row>
      <xdr:rowOff>161925</xdr:rowOff>
    </xdr:to>
    <xdr:sp macro="" textlink="">
      <xdr:nvSpPr>
        <xdr:cNvPr id="520" name="テキスト ボックス 519"/>
        <xdr:cNvSpPr txBox="1"/>
      </xdr:nvSpPr>
      <xdr:spPr>
        <a:xfrm>
          <a:off x="161258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41</xdr:row>
      <xdr:rowOff>76200</xdr:rowOff>
    </xdr:from>
    <xdr:to>
      <xdr:col>84</xdr:col>
      <xdr:colOff>47625</xdr:colOff>
      <xdr:row>42</xdr:row>
      <xdr:rowOff>161925</xdr:rowOff>
    </xdr:to>
    <xdr:sp macro="" textlink="">
      <xdr:nvSpPr>
        <xdr:cNvPr id="521" name="テキスト ボックス 520"/>
        <xdr:cNvSpPr txBox="1"/>
      </xdr:nvSpPr>
      <xdr:spPr>
        <a:xfrm>
          <a:off x="15287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41</xdr:row>
      <xdr:rowOff>76200</xdr:rowOff>
    </xdr:from>
    <xdr:to>
      <xdr:col>79</xdr:col>
      <xdr:colOff>114300</xdr:colOff>
      <xdr:row>42</xdr:row>
      <xdr:rowOff>161925</xdr:rowOff>
    </xdr:to>
    <xdr:sp macro="" textlink="">
      <xdr:nvSpPr>
        <xdr:cNvPr id="522" name="テキスト ボックス 521"/>
        <xdr:cNvSpPr txBox="1"/>
      </xdr:nvSpPr>
      <xdr:spPr>
        <a:xfrm>
          <a:off x="14401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41</xdr:row>
      <xdr:rowOff>76200</xdr:rowOff>
    </xdr:from>
    <xdr:to>
      <xdr:col>74</xdr:col>
      <xdr:colOff>171450</xdr:colOff>
      <xdr:row>42</xdr:row>
      <xdr:rowOff>161925</xdr:rowOff>
    </xdr:to>
    <xdr:sp macro="" textlink="">
      <xdr:nvSpPr>
        <xdr:cNvPr id="523" name="テキスト ボックス 522"/>
        <xdr:cNvSpPr txBox="1"/>
      </xdr:nvSpPr>
      <xdr:spPr>
        <a:xfrm>
          <a:off x="13506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41</xdr:row>
      <xdr:rowOff>76200</xdr:rowOff>
    </xdr:from>
    <xdr:to>
      <xdr:col>70</xdr:col>
      <xdr:colOff>47625</xdr:colOff>
      <xdr:row>42</xdr:row>
      <xdr:rowOff>161925</xdr:rowOff>
    </xdr:to>
    <xdr:sp macro="" textlink="">
      <xdr:nvSpPr>
        <xdr:cNvPr id="524" name="テキスト ボックス 523"/>
        <xdr:cNvSpPr txBox="1"/>
      </xdr:nvSpPr>
      <xdr:spPr>
        <a:xfrm>
          <a:off x="12620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37</xdr:row>
      <xdr:rowOff>145170</xdr:rowOff>
    </xdr:from>
    <xdr:to>
      <xdr:col>85</xdr:col>
      <xdr:colOff>177800</xdr:colOff>
      <xdr:row>38</xdr:row>
      <xdr:rowOff>75319</xdr:rowOff>
    </xdr:to>
    <xdr:sp macro="" textlink="" fLocksText="0">
      <xdr:nvSpPr>
        <xdr:cNvPr id="525" name="楕円 524"/>
        <xdr:cNvSpPr/>
      </xdr:nvSpPr>
      <xdr:spPr>
        <a:xfrm>
          <a:off x="16268700" y="6486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37</xdr:row>
      <xdr:rowOff>114300</xdr:rowOff>
    </xdr:from>
    <xdr:to>
      <xdr:col>87</xdr:col>
      <xdr:colOff>171450</xdr:colOff>
      <xdr:row>39</xdr:row>
      <xdr:rowOff>28575</xdr:rowOff>
    </xdr:to>
    <xdr:sp macro="" textlink="">
      <xdr:nvSpPr>
        <xdr:cNvPr id="526" name="災害復旧事業費該当値テキスト"/>
        <xdr:cNvSpPr txBox="1"/>
      </xdr:nvSpPr>
      <xdr:spPr>
        <a:xfrm>
          <a:off x="16363950" y="64579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37</xdr:row>
      <xdr:rowOff>142981</xdr:rowOff>
    </xdr:from>
    <xdr:to>
      <xdr:col>81</xdr:col>
      <xdr:colOff>101600</xdr:colOff>
      <xdr:row>38</xdr:row>
      <xdr:rowOff>73131</xdr:rowOff>
    </xdr:to>
    <xdr:sp macro="" textlink="" fLocksText="0">
      <xdr:nvSpPr>
        <xdr:cNvPr id="527" name="楕円 526"/>
        <xdr:cNvSpPr/>
      </xdr:nvSpPr>
      <xdr:spPr>
        <a:xfrm>
          <a:off x="15430500" y="6486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47625</xdr:colOff>
      <xdr:row>38</xdr:row>
      <xdr:rowOff>66675</xdr:rowOff>
    </xdr:from>
    <xdr:to>
      <xdr:col>82</xdr:col>
      <xdr:colOff>47625</xdr:colOff>
      <xdr:row>39</xdr:row>
      <xdr:rowOff>152400</xdr:rowOff>
    </xdr:to>
    <xdr:sp macro="" textlink="">
      <xdr:nvSpPr>
        <xdr:cNvPr id="528" name="テキスト ボックス 527"/>
        <xdr:cNvSpPr txBox="1"/>
      </xdr:nvSpPr>
      <xdr:spPr>
        <a:xfrm>
          <a:off x="15287625" y="65817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37</xdr:row>
      <xdr:rowOff>145307</xdr:rowOff>
    </xdr:from>
    <xdr:to>
      <xdr:col>76</xdr:col>
      <xdr:colOff>165100</xdr:colOff>
      <xdr:row>38</xdr:row>
      <xdr:rowOff>75457</xdr:rowOff>
    </xdr:to>
    <xdr:sp macro="" textlink="" fLocksText="0">
      <xdr:nvSpPr>
        <xdr:cNvPr id="529" name="楕円 528"/>
        <xdr:cNvSpPr/>
      </xdr:nvSpPr>
      <xdr:spPr>
        <a:xfrm>
          <a:off x="14544675" y="6486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114300</xdr:colOff>
      <xdr:row>38</xdr:row>
      <xdr:rowOff>66675</xdr:rowOff>
    </xdr:from>
    <xdr:to>
      <xdr:col>77</xdr:col>
      <xdr:colOff>114300</xdr:colOff>
      <xdr:row>39</xdr:row>
      <xdr:rowOff>152400</xdr:rowOff>
    </xdr:to>
    <xdr:sp macro="" textlink="">
      <xdr:nvSpPr>
        <xdr:cNvPr id="530" name="テキスト ボックス 529"/>
        <xdr:cNvSpPr txBox="1"/>
      </xdr:nvSpPr>
      <xdr:spPr>
        <a:xfrm>
          <a:off x="14401800" y="65817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37</xdr:row>
      <xdr:rowOff>131077</xdr:rowOff>
    </xdr:from>
    <xdr:to>
      <xdr:col>72</xdr:col>
      <xdr:colOff>38100</xdr:colOff>
      <xdr:row>38</xdr:row>
      <xdr:rowOff>61227</xdr:rowOff>
    </xdr:to>
    <xdr:sp macro="" textlink="" fLocksText="0">
      <xdr:nvSpPr>
        <xdr:cNvPr id="531" name="楕円 530"/>
        <xdr:cNvSpPr/>
      </xdr:nvSpPr>
      <xdr:spPr>
        <a:xfrm>
          <a:off x="13649325" y="6477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133350</xdr:colOff>
      <xdr:row>38</xdr:row>
      <xdr:rowOff>47625</xdr:rowOff>
    </xdr:from>
    <xdr:to>
      <xdr:col>73</xdr:col>
      <xdr:colOff>28575</xdr:colOff>
      <xdr:row>39</xdr:row>
      <xdr:rowOff>133350</xdr:rowOff>
    </xdr:to>
    <xdr:sp macro="" textlink="">
      <xdr:nvSpPr>
        <xdr:cNvPr id="532" name="テキスト ボックス 531"/>
        <xdr:cNvSpPr txBox="1"/>
      </xdr:nvSpPr>
      <xdr:spPr>
        <a:xfrm>
          <a:off x="13468350" y="65627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37</xdr:row>
      <xdr:rowOff>145941</xdr:rowOff>
    </xdr:from>
    <xdr:to>
      <xdr:col>67</xdr:col>
      <xdr:colOff>101600</xdr:colOff>
      <xdr:row>38</xdr:row>
      <xdr:rowOff>76091</xdr:rowOff>
    </xdr:to>
    <xdr:sp macro="" textlink="" fLocksText="0">
      <xdr:nvSpPr>
        <xdr:cNvPr id="533" name="楕円 532"/>
        <xdr:cNvSpPr/>
      </xdr:nvSpPr>
      <xdr:spPr>
        <a:xfrm>
          <a:off x="12763500" y="6486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76200</xdr:colOff>
      <xdr:row>38</xdr:row>
      <xdr:rowOff>66675</xdr:rowOff>
    </xdr:from>
    <xdr:to>
      <xdr:col>68</xdr:col>
      <xdr:colOff>9525</xdr:colOff>
      <xdr:row>39</xdr:row>
      <xdr:rowOff>152400</xdr:rowOff>
    </xdr:to>
    <xdr:sp macro="" textlink="">
      <xdr:nvSpPr>
        <xdr:cNvPr id="534" name="テキスト ボックス 533"/>
        <xdr:cNvSpPr txBox="1"/>
      </xdr:nvSpPr>
      <xdr:spPr>
        <a:xfrm>
          <a:off x="12649200" y="6581775"/>
          <a:ext cx="3143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43</xdr:row>
      <xdr:rowOff>57150</xdr:rowOff>
    </xdr:from>
    <xdr:to>
      <xdr:col>89</xdr:col>
      <xdr:colOff>177800</xdr:colOff>
      <xdr:row>45</xdr:row>
      <xdr:rowOff>31750</xdr:rowOff>
    </xdr:to>
    <xdr:sp macro="" textlink="" fLocksText="0">
      <xdr:nvSpPr>
        <xdr:cNvPr id="535" name="正方形/長方形 534"/>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36" name="正方形/長方形 535"/>
        <xdr:cNvSpPr/>
      </xdr:nvSpPr>
      <xdr:spPr>
        <a:xfrm>
          <a:off x="12573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37" name="正方形/長方形 536"/>
        <xdr:cNvSpPr/>
      </xdr:nvSpPr>
      <xdr:spPr>
        <a:xfrm>
          <a:off x="12573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38" name="正方形/長方形 537"/>
        <xdr:cNvSpPr/>
      </xdr:nvSpPr>
      <xdr:spPr>
        <a:xfrm>
          <a:off x="1359217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39" name="正方形/長方形 538"/>
        <xdr:cNvSpPr/>
      </xdr:nvSpPr>
      <xdr:spPr>
        <a:xfrm>
          <a:off x="1359217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40" name="正方形/長方形 539"/>
        <xdr:cNvSpPr/>
      </xdr:nvSpPr>
      <xdr:spPr>
        <a:xfrm>
          <a:off x="1473517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41" name="正方形/長方形 540"/>
        <xdr:cNvSpPr/>
      </xdr:nvSpPr>
      <xdr:spPr>
        <a:xfrm>
          <a:off x="1473517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42" name="正方形/長方形 541"/>
        <xdr:cNvSpPr/>
      </xdr:nvSpPr>
      <xdr:spPr>
        <a:xfrm>
          <a:off x="12449175"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47</xdr:row>
      <xdr:rowOff>9525</xdr:rowOff>
    </xdr:from>
    <xdr:to>
      <xdr:col>66</xdr:col>
      <xdr:colOff>180975</xdr:colOff>
      <xdr:row>48</xdr:row>
      <xdr:rowOff>66675</xdr:rowOff>
    </xdr:to>
    <xdr:sp macro="" textlink="">
      <xdr:nvSpPr>
        <xdr:cNvPr id="543" name="テキスト ボックス 542"/>
        <xdr:cNvSpPr txBox="1"/>
      </xdr:nvSpPr>
      <xdr:spPr>
        <a:xfrm>
          <a:off x="12401550"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61</xdr:row>
      <xdr:rowOff>82550</xdr:rowOff>
    </xdr:from>
    <xdr:to>
      <xdr:col>89</xdr:col>
      <xdr:colOff>177800</xdr:colOff>
      <xdr:row>61</xdr:row>
      <xdr:rowOff>82550</xdr:rowOff>
    </xdr:to>
    <xdr:sp macro="" textlink="">
      <xdr:nvSpPr>
        <xdr:cNvPr id="544" name="直線コネクタ 543"/>
        <xdr:cNvSpPr/>
      </xdr:nv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59</xdr:row>
      <xdr:rowOff>44450</xdr:rowOff>
    </xdr:from>
    <xdr:to>
      <xdr:col>89</xdr:col>
      <xdr:colOff>177800</xdr:colOff>
      <xdr:row>59</xdr:row>
      <xdr:rowOff>44450</xdr:rowOff>
    </xdr:to>
    <xdr:sp macro="" textlink="">
      <xdr:nvSpPr>
        <xdr:cNvPr id="545" name="直線コネクタ 544"/>
        <xdr:cNvSpPr/>
      </xdr:nvSpPr>
      <xdr:spPr>
        <a:xfrm>
          <a:off x="1244917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58</xdr:row>
      <xdr:rowOff>76200</xdr:rowOff>
    </xdr:from>
    <xdr:to>
      <xdr:col>65</xdr:col>
      <xdr:colOff>57150</xdr:colOff>
      <xdr:row>59</xdr:row>
      <xdr:rowOff>161925</xdr:rowOff>
    </xdr:to>
    <xdr:sp macro="" textlink="">
      <xdr:nvSpPr>
        <xdr:cNvPr id="546" name="テキスト ボックス 545"/>
        <xdr:cNvSpPr txBox="1"/>
      </xdr:nvSpPr>
      <xdr:spPr>
        <a:xfrm>
          <a:off x="12192000" y="10020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57</xdr:row>
      <xdr:rowOff>6350</xdr:rowOff>
    </xdr:from>
    <xdr:to>
      <xdr:col>89</xdr:col>
      <xdr:colOff>177800</xdr:colOff>
      <xdr:row>57</xdr:row>
      <xdr:rowOff>6350</xdr:rowOff>
    </xdr:to>
    <xdr:sp macro="" textlink="">
      <xdr:nvSpPr>
        <xdr:cNvPr id="547" name="直線コネクタ 546"/>
        <xdr:cNvSpPr/>
      </xdr:nvSpPr>
      <xdr:spPr>
        <a:xfrm>
          <a:off x="1244917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56</xdr:row>
      <xdr:rowOff>38100</xdr:rowOff>
    </xdr:from>
    <xdr:to>
      <xdr:col>65</xdr:col>
      <xdr:colOff>57150</xdr:colOff>
      <xdr:row>57</xdr:row>
      <xdr:rowOff>123825</xdr:rowOff>
    </xdr:to>
    <xdr:sp macro="" textlink="">
      <xdr:nvSpPr>
        <xdr:cNvPr id="548" name="テキスト ボックス 547"/>
        <xdr:cNvSpPr txBox="1"/>
      </xdr:nvSpPr>
      <xdr:spPr>
        <a:xfrm>
          <a:off x="12192000" y="9639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54</xdr:row>
      <xdr:rowOff>139700</xdr:rowOff>
    </xdr:from>
    <xdr:to>
      <xdr:col>89</xdr:col>
      <xdr:colOff>177800</xdr:colOff>
      <xdr:row>54</xdr:row>
      <xdr:rowOff>139700</xdr:rowOff>
    </xdr:to>
    <xdr:sp macro="" textlink="">
      <xdr:nvSpPr>
        <xdr:cNvPr id="549" name="直線コネクタ 548"/>
        <xdr:cNvSpPr/>
      </xdr:nvSpPr>
      <xdr:spPr>
        <a:xfrm>
          <a:off x="1244917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53</xdr:row>
      <xdr:rowOff>171450</xdr:rowOff>
    </xdr:from>
    <xdr:to>
      <xdr:col>65</xdr:col>
      <xdr:colOff>57150</xdr:colOff>
      <xdr:row>55</xdr:row>
      <xdr:rowOff>85725</xdr:rowOff>
    </xdr:to>
    <xdr:sp macro="" textlink="">
      <xdr:nvSpPr>
        <xdr:cNvPr id="550" name="テキスト ボックス 549"/>
        <xdr:cNvSpPr txBox="1"/>
      </xdr:nvSpPr>
      <xdr:spPr>
        <a:xfrm>
          <a:off x="12192000" y="9258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52</xdr:row>
      <xdr:rowOff>101600</xdr:rowOff>
    </xdr:from>
    <xdr:to>
      <xdr:col>89</xdr:col>
      <xdr:colOff>177800</xdr:colOff>
      <xdr:row>52</xdr:row>
      <xdr:rowOff>101600</xdr:rowOff>
    </xdr:to>
    <xdr:sp macro="" textlink="">
      <xdr:nvSpPr>
        <xdr:cNvPr id="551" name="直線コネクタ 550"/>
        <xdr:cNvSpPr/>
      </xdr:nvSpPr>
      <xdr:spPr>
        <a:xfrm>
          <a:off x="1244917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51</xdr:row>
      <xdr:rowOff>133350</xdr:rowOff>
    </xdr:from>
    <xdr:to>
      <xdr:col>65</xdr:col>
      <xdr:colOff>57150</xdr:colOff>
      <xdr:row>53</xdr:row>
      <xdr:rowOff>47625</xdr:rowOff>
    </xdr:to>
    <xdr:sp macro="" textlink="">
      <xdr:nvSpPr>
        <xdr:cNvPr id="552" name="テキスト ボックス 551"/>
        <xdr:cNvSpPr txBox="1"/>
      </xdr:nvSpPr>
      <xdr:spPr>
        <a:xfrm>
          <a:off x="12192000" y="8877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50</xdr:row>
      <xdr:rowOff>63500</xdr:rowOff>
    </xdr:from>
    <xdr:to>
      <xdr:col>89</xdr:col>
      <xdr:colOff>177800</xdr:colOff>
      <xdr:row>50</xdr:row>
      <xdr:rowOff>63500</xdr:rowOff>
    </xdr:to>
    <xdr:sp macro="" textlink="">
      <xdr:nvSpPr>
        <xdr:cNvPr id="553" name="直線コネクタ 552"/>
        <xdr:cNvSpPr/>
      </xdr:nvSpPr>
      <xdr:spPr>
        <a:xfrm>
          <a:off x="1244917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49</xdr:row>
      <xdr:rowOff>95250</xdr:rowOff>
    </xdr:from>
    <xdr:to>
      <xdr:col>65</xdr:col>
      <xdr:colOff>57150</xdr:colOff>
      <xdr:row>51</xdr:row>
      <xdr:rowOff>9525</xdr:rowOff>
    </xdr:to>
    <xdr:sp macro="" textlink="">
      <xdr:nvSpPr>
        <xdr:cNvPr id="554" name="テキスト ボックス 553"/>
        <xdr:cNvSpPr txBox="1"/>
      </xdr:nvSpPr>
      <xdr:spPr>
        <a:xfrm>
          <a:off x="12192000" y="8496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48</xdr:row>
      <xdr:rowOff>25400</xdr:rowOff>
    </xdr:to>
    <xdr:sp macro="" textlink="">
      <xdr:nvSpPr>
        <xdr:cNvPr id="555" name="直線コネクタ 554"/>
        <xdr:cNvSpPr/>
      </xdr:nv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63</xdr:col>
      <xdr:colOff>123825</xdr:colOff>
      <xdr:row>47</xdr:row>
      <xdr:rowOff>57150</xdr:rowOff>
    </xdr:from>
    <xdr:to>
      <xdr:col>65</xdr:col>
      <xdr:colOff>57150</xdr:colOff>
      <xdr:row>48</xdr:row>
      <xdr:rowOff>142875</xdr:rowOff>
    </xdr:to>
    <xdr:sp macro="" textlink="">
      <xdr:nvSpPr>
        <xdr:cNvPr id="556" name="テキスト ボックス 555"/>
        <xdr:cNvSpPr txBox="1"/>
      </xdr:nvSpPr>
      <xdr:spPr>
        <a:xfrm>
          <a:off x="12125325" y="8115300"/>
          <a:ext cx="3143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57" name="失業対策事業費グラフ枠"/>
        <xdr:cNvSpPr/>
      </xdr:nvSpPr>
      <xdr:spPr>
        <a:xfrm>
          <a:off x="12449175"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sp macro="" textlink="">
      <xdr:nvSpPr>
        <xdr:cNvPr id="558" name="直線コネクタ 557"/>
        <xdr:cNvSpPr/>
      </xdr:nvSpPr>
      <xdr:spPr>
        <a:xfrm>
          <a:off x="16316325" y="10163175"/>
          <a:ext cx="0"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59</xdr:row>
      <xdr:rowOff>85725</xdr:rowOff>
    </xdr:from>
    <xdr:to>
      <xdr:col>87</xdr:col>
      <xdr:colOff>38100</xdr:colOff>
      <xdr:row>61</xdr:row>
      <xdr:rowOff>0</xdr:rowOff>
    </xdr:to>
    <xdr:sp macro="" textlink="">
      <xdr:nvSpPr>
        <xdr:cNvPr id="559" name="失業対策事業費最小値テキスト"/>
        <xdr:cNvSpPr txBox="1"/>
      </xdr:nvSpPr>
      <xdr:spPr>
        <a:xfrm>
          <a:off x="16363950" y="10201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59</xdr:row>
      <xdr:rowOff>44450</xdr:rowOff>
    </xdr:from>
    <xdr:to>
      <xdr:col>86</xdr:col>
      <xdr:colOff>25400</xdr:colOff>
      <xdr:row>59</xdr:row>
      <xdr:rowOff>44450</xdr:rowOff>
    </xdr:to>
    <xdr:sp macro="" textlink="">
      <xdr:nvSpPr>
        <xdr:cNvPr id="560" name="直線コネクタ 559"/>
        <xdr:cNvSpPr/>
      </xdr:nvSpPr>
      <xdr:spPr>
        <a:xfrm>
          <a:off x="16230600" y="10163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57</xdr:row>
      <xdr:rowOff>85725</xdr:rowOff>
    </xdr:from>
    <xdr:to>
      <xdr:col>87</xdr:col>
      <xdr:colOff>38100</xdr:colOff>
      <xdr:row>59</xdr:row>
      <xdr:rowOff>0</xdr:rowOff>
    </xdr:to>
    <xdr:sp macro="" textlink="">
      <xdr:nvSpPr>
        <xdr:cNvPr id="561" name="失業対策事業費最大値テキスト"/>
        <xdr:cNvSpPr txBox="1"/>
      </xdr:nvSpPr>
      <xdr:spPr>
        <a:xfrm>
          <a:off x="16363950" y="9858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59</xdr:row>
      <xdr:rowOff>44450</xdr:rowOff>
    </xdr:from>
    <xdr:to>
      <xdr:col>86</xdr:col>
      <xdr:colOff>25400</xdr:colOff>
      <xdr:row>59</xdr:row>
      <xdr:rowOff>44450</xdr:rowOff>
    </xdr:to>
    <xdr:sp macro="" textlink="">
      <xdr:nvSpPr>
        <xdr:cNvPr id="562" name="直線コネクタ 561"/>
        <xdr:cNvSpPr/>
      </xdr:nvSpPr>
      <xdr:spPr>
        <a:xfrm>
          <a:off x="16230600" y="10163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59</xdr:row>
      <xdr:rowOff>44450</xdr:rowOff>
    </xdr:from>
    <xdr:to>
      <xdr:col>85</xdr:col>
      <xdr:colOff>127000</xdr:colOff>
      <xdr:row>59</xdr:row>
      <xdr:rowOff>44450</xdr:rowOff>
    </xdr:to>
    <xdr:sp macro="" textlink="">
      <xdr:nvSpPr>
        <xdr:cNvPr id="563" name="直線コネクタ 562"/>
        <xdr:cNvSpPr/>
      </xdr:nvSpPr>
      <xdr:spPr>
        <a:xfrm>
          <a:off x="15478125" y="10163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58</xdr:row>
      <xdr:rowOff>142875</xdr:rowOff>
    </xdr:from>
    <xdr:to>
      <xdr:col>87</xdr:col>
      <xdr:colOff>38100</xdr:colOff>
      <xdr:row>60</xdr:row>
      <xdr:rowOff>57150</xdr:rowOff>
    </xdr:to>
    <xdr:sp macro="" textlink="">
      <xdr:nvSpPr>
        <xdr:cNvPr id="564" name="失業対策事業費平均値テキスト"/>
        <xdr:cNvSpPr txBox="1"/>
      </xdr:nvSpPr>
      <xdr:spPr>
        <a:xfrm>
          <a:off x="1636395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58</xdr:row>
      <xdr:rowOff>165100</xdr:rowOff>
    </xdr:from>
    <xdr:to>
      <xdr:col>85</xdr:col>
      <xdr:colOff>177800</xdr:colOff>
      <xdr:row>59</xdr:row>
      <xdr:rowOff>95250</xdr:rowOff>
    </xdr:to>
    <xdr:sp macro="" textlink="" fLocksText="0">
      <xdr:nvSpPr>
        <xdr:cNvPr id="565" name="フローチャート: 判断 564"/>
        <xdr:cNvSpPr/>
      </xdr:nvSpPr>
      <xdr:spPr>
        <a:xfrm>
          <a:off x="16268700" y="10106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sp macro="" textlink="">
      <xdr:nvSpPr>
        <xdr:cNvPr id="566" name="直線コネクタ 565"/>
        <xdr:cNvSpPr/>
      </xdr:nvSpPr>
      <xdr:spPr>
        <a:xfrm>
          <a:off x="14592300" y="10163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55</xdr:row>
      <xdr:rowOff>107950</xdr:rowOff>
    </xdr:from>
    <xdr:to>
      <xdr:col>81</xdr:col>
      <xdr:colOff>101600</xdr:colOff>
      <xdr:row>56</xdr:row>
      <xdr:rowOff>38100</xdr:rowOff>
    </xdr:to>
    <xdr:sp macro="" textlink="" fLocksText="0">
      <xdr:nvSpPr>
        <xdr:cNvPr id="567" name="フローチャート: 判断 566"/>
        <xdr:cNvSpPr/>
      </xdr:nvSpPr>
      <xdr:spPr>
        <a:xfrm>
          <a:off x="15430500" y="9534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114300</xdr:colOff>
      <xdr:row>54</xdr:row>
      <xdr:rowOff>57150</xdr:rowOff>
    </xdr:from>
    <xdr:to>
      <xdr:col>81</xdr:col>
      <xdr:colOff>171450</xdr:colOff>
      <xdr:row>55</xdr:row>
      <xdr:rowOff>142875</xdr:rowOff>
    </xdr:to>
    <xdr:sp macro="" textlink="">
      <xdr:nvSpPr>
        <xdr:cNvPr id="568" name="テキスト ボックス 567"/>
        <xdr:cNvSpPr txBox="1"/>
      </xdr:nvSpPr>
      <xdr:spPr>
        <a:xfrm>
          <a:off x="15354300" y="93154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59</xdr:row>
      <xdr:rowOff>44450</xdr:rowOff>
    </xdr:from>
    <xdr:to>
      <xdr:col>76</xdr:col>
      <xdr:colOff>114300</xdr:colOff>
      <xdr:row>59</xdr:row>
      <xdr:rowOff>44450</xdr:rowOff>
    </xdr:to>
    <xdr:sp macro="" textlink="">
      <xdr:nvSpPr>
        <xdr:cNvPr id="569" name="直線コネクタ 568"/>
        <xdr:cNvSpPr/>
      </xdr:nvSpPr>
      <xdr:spPr>
        <a:xfrm>
          <a:off x="13706475" y="10163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54</xdr:row>
      <xdr:rowOff>88900</xdr:rowOff>
    </xdr:from>
    <xdr:to>
      <xdr:col>76</xdr:col>
      <xdr:colOff>165100</xdr:colOff>
      <xdr:row>55</xdr:row>
      <xdr:rowOff>19050</xdr:rowOff>
    </xdr:to>
    <xdr:sp macro="" textlink="" fLocksText="0">
      <xdr:nvSpPr>
        <xdr:cNvPr id="570" name="フローチャート: 判断 569"/>
        <xdr:cNvSpPr/>
      </xdr:nvSpPr>
      <xdr:spPr>
        <a:xfrm>
          <a:off x="14544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171450</xdr:colOff>
      <xdr:row>53</xdr:row>
      <xdr:rowOff>38100</xdr:rowOff>
    </xdr:from>
    <xdr:to>
      <xdr:col>77</xdr:col>
      <xdr:colOff>38100</xdr:colOff>
      <xdr:row>54</xdr:row>
      <xdr:rowOff>123825</xdr:rowOff>
    </xdr:to>
    <xdr:sp macro="" textlink="">
      <xdr:nvSpPr>
        <xdr:cNvPr id="571" name="テキスト ボックス 570"/>
        <xdr:cNvSpPr txBox="1"/>
      </xdr:nvSpPr>
      <xdr:spPr>
        <a:xfrm>
          <a:off x="14458950"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59</xdr:row>
      <xdr:rowOff>44450</xdr:rowOff>
    </xdr:from>
    <xdr:to>
      <xdr:col>71</xdr:col>
      <xdr:colOff>177800</xdr:colOff>
      <xdr:row>59</xdr:row>
      <xdr:rowOff>44450</xdr:rowOff>
    </xdr:to>
    <xdr:sp macro="" textlink="">
      <xdr:nvSpPr>
        <xdr:cNvPr id="572" name="直線コネクタ 571"/>
        <xdr:cNvSpPr/>
      </xdr:nvSpPr>
      <xdr:spPr>
        <a:xfrm>
          <a:off x="12811125" y="10163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51</xdr:row>
      <xdr:rowOff>31750</xdr:rowOff>
    </xdr:from>
    <xdr:to>
      <xdr:col>72</xdr:col>
      <xdr:colOff>38100</xdr:colOff>
      <xdr:row>51</xdr:row>
      <xdr:rowOff>133350</xdr:rowOff>
    </xdr:to>
    <xdr:sp macro="" textlink="" fLocksText="0">
      <xdr:nvSpPr>
        <xdr:cNvPr id="573" name="フローチャート: 判断 572"/>
        <xdr:cNvSpPr/>
      </xdr:nvSpPr>
      <xdr:spPr>
        <a:xfrm>
          <a:off x="13649325" y="8772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47625</xdr:colOff>
      <xdr:row>49</xdr:row>
      <xdr:rowOff>152400</xdr:rowOff>
    </xdr:from>
    <xdr:to>
      <xdr:col>72</xdr:col>
      <xdr:colOff>104775</xdr:colOff>
      <xdr:row>51</xdr:row>
      <xdr:rowOff>66675</xdr:rowOff>
    </xdr:to>
    <xdr:sp macro="" textlink="">
      <xdr:nvSpPr>
        <xdr:cNvPr id="574" name="テキスト ボックス 573"/>
        <xdr:cNvSpPr txBox="1"/>
      </xdr:nvSpPr>
      <xdr:spPr>
        <a:xfrm>
          <a:off x="13573125" y="85534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51</xdr:row>
      <xdr:rowOff>31750</xdr:rowOff>
    </xdr:from>
    <xdr:to>
      <xdr:col>67</xdr:col>
      <xdr:colOff>101600</xdr:colOff>
      <xdr:row>51</xdr:row>
      <xdr:rowOff>133350</xdr:rowOff>
    </xdr:to>
    <xdr:sp macro="" textlink="" fLocksText="0">
      <xdr:nvSpPr>
        <xdr:cNvPr id="575" name="フローチャート: 判断 574"/>
        <xdr:cNvSpPr/>
      </xdr:nvSpPr>
      <xdr:spPr>
        <a:xfrm>
          <a:off x="12763500" y="8772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114300</xdr:colOff>
      <xdr:row>49</xdr:row>
      <xdr:rowOff>152400</xdr:rowOff>
    </xdr:from>
    <xdr:to>
      <xdr:col>67</xdr:col>
      <xdr:colOff>171450</xdr:colOff>
      <xdr:row>51</xdr:row>
      <xdr:rowOff>66675</xdr:rowOff>
    </xdr:to>
    <xdr:sp macro="" textlink="">
      <xdr:nvSpPr>
        <xdr:cNvPr id="576" name="テキスト ボックス 575"/>
        <xdr:cNvSpPr txBox="1"/>
      </xdr:nvSpPr>
      <xdr:spPr>
        <a:xfrm>
          <a:off x="12687300" y="85534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61</xdr:row>
      <xdr:rowOff>76200</xdr:rowOff>
    </xdr:from>
    <xdr:to>
      <xdr:col>88</xdr:col>
      <xdr:colOff>123825</xdr:colOff>
      <xdr:row>62</xdr:row>
      <xdr:rowOff>161925</xdr:rowOff>
    </xdr:to>
    <xdr:sp macro="" textlink="">
      <xdr:nvSpPr>
        <xdr:cNvPr id="577" name="テキスト ボックス 576"/>
        <xdr:cNvSpPr txBox="1"/>
      </xdr:nvSpPr>
      <xdr:spPr>
        <a:xfrm>
          <a:off x="161258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61</xdr:row>
      <xdr:rowOff>76200</xdr:rowOff>
    </xdr:from>
    <xdr:to>
      <xdr:col>84</xdr:col>
      <xdr:colOff>47625</xdr:colOff>
      <xdr:row>62</xdr:row>
      <xdr:rowOff>161925</xdr:rowOff>
    </xdr:to>
    <xdr:sp macro="" textlink="">
      <xdr:nvSpPr>
        <xdr:cNvPr id="578" name="テキスト ボックス 577"/>
        <xdr:cNvSpPr txBox="1"/>
      </xdr:nvSpPr>
      <xdr:spPr>
        <a:xfrm>
          <a:off x="15287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61</xdr:row>
      <xdr:rowOff>76200</xdr:rowOff>
    </xdr:from>
    <xdr:to>
      <xdr:col>79</xdr:col>
      <xdr:colOff>114300</xdr:colOff>
      <xdr:row>62</xdr:row>
      <xdr:rowOff>161925</xdr:rowOff>
    </xdr:to>
    <xdr:sp macro="" textlink="">
      <xdr:nvSpPr>
        <xdr:cNvPr id="579" name="テキスト ボックス 578"/>
        <xdr:cNvSpPr txBox="1"/>
      </xdr:nvSpPr>
      <xdr:spPr>
        <a:xfrm>
          <a:off x="14401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61</xdr:row>
      <xdr:rowOff>76200</xdr:rowOff>
    </xdr:from>
    <xdr:to>
      <xdr:col>74</xdr:col>
      <xdr:colOff>171450</xdr:colOff>
      <xdr:row>62</xdr:row>
      <xdr:rowOff>161925</xdr:rowOff>
    </xdr:to>
    <xdr:sp macro="" textlink="">
      <xdr:nvSpPr>
        <xdr:cNvPr id="580" name="テキスト ボックス 579"/>
        <xdr:cNvSpPr txBox="1"/>
      </xdr:nvSpPr>
      <xdr:spPr>
        <a:xfrm>
          <a:off x="13506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61</xdr:row>
      <xdr:rowOff>76200</xdr:rowOff>
    </xdr:from>
    <xdr:to>
      <xdr:col>70</xdr:col>
      <xdr:colOff>47625</xdr:colOff>
      <xdr:row>62</xdr:row>
      <xdr:rowOff>161925</xdr:rowOff>
    </xdr:to>
    <xdr:sp macro="" textlink="">
      <xdr:nvSpPr>
        <xdr:cNvPr id="581" name="テキスト ボックス 580"/>
        <xdr:cNvSpPr txBox="1"/>
      </xdr:nvSpPr>
      <xdr:spPr>
        <a:xfrm>
          <a:off x="12620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58</xdr:row>
      <xdr:rowOff>165100</xdr:rowOff>
    </xdr:from>
    <xdr:to>
      <xdr:col>85</xdr:col>
      <xdr:colOff>177800</xdr:colOff>
      <xdr:row>59</xdr:row>
      <xdr:rowOff>95250</xdr:rowOff>
    </xdr:to>
    <xdr:sp macro="" textlink="" fLocksText="0">
      <xdr:nvSpPr>
        <xdr:cNvPr id="582" name="楕円 581"/>
        <xdr:cNvSpPr/>
      </xdr:nvSpPr>
      <xdr:spPr>
        <a:xfrm>
          <a:off x="16268700" y="1010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58</xdr:row>
      <xdr:rowOff>28575</xdr:rowOff>
    </xdr:from>
    <xdr:to>
      <xdr:col>87</xdr:col>
      <xdr:colOff>38100</xdr:colOff>
      <xdr:row>59</xdr:row>
      <xdr:rowOff>114300</xdr:rowOff>
    </xdr:to>
    <xdr:sp macro="" textlink="">
      <xdr:nvSpPr>
        <xdr:cNvPr id="583" name="失業対策事業費該当値テキスト"/>
        <xdr:cNvSpPr txBox="1"/>
      </xdr:nvSpPr>
      <xdr:spPr>
        <a:xfrm>
          <a:off x="16363950" y="99726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58</xdr:row>
      <xdr:rowOff>165100</xdr:rowOff>
    </xdr:from>
    <xdr:to>
      <xdr:col>81</xdr:col>
      <xdr:colOff>101600</xdr:colOff>
      <xdr:row>59</xdr:row>
      <xdr:rowOff>95250</xdr:rowOff>
    </xdr:to>
    <xdr:sp macro="" textlink="" fLocksText="0">
      <xdr:nvSpPr>
        <xdr:cNvPr id="584" name="楕円 583"/>
        <xdr:cNvSpPr/>
      </xdr:nvSpPr>
      <xdr:spPr>
        <a:xfrm>
          <a:off x="15430500" y="1010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114300</xdr:colOff>
      <xdr:row>59</xdr:row>
      <xdr:rowOff>85725</xdr:rowOff>
    </xdr:from>
    <xdr:to>
      <xdr:col>81</xdr:col>
      <xdr:colOff>171450</xdr:colOff>
      <xdr:row>61</xdr:row>
      <xdr:rowOff>0</xdr:rowOff>
    </xdr:to>
    <xdr:sp macro="" textlink="">
      <xdr:nvSpPr>
        <xdr:cNvPr id="585" name="テキスト ボックス 584"/>
        <xdr:cNvSpPr txBox="1"/>
      </xdr:nvSpPr>
      <xdr:spPr>
        <a:xfrm>
          <a:off x="15354300" y="10201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58</xdr:row>
      <xdr:rowOff>165100</xdr:rowOff>
    </xdr:from>
    <xdr:to>
      <xdr:col>76</xdr:col>
      <xdr:colOff>165100</xdr:colOff>
      <xdr:row>59</xdr:row>
      <xdr:rowOff>95250</xdr:rowOff>
    </xdr:to>
    <xdr:sp macro="" textlink="" fLocksText="0">
      <xdr:nvSpPr>
        <xdr:cNvPr id="586" name="楕円 585"/>
        <xdr:cNvSpPr/>
      </xdr:nvSpPr>
      <xdr:spPr>
        <a:xfrm>
          <a:off x="14544675" y="10106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171450</xdr:colOff>
      <xdr:row>59</xdr:row>
      <xdr:rowOff>85725</xdr:rowOff>
    </xdr:from>
    <xdr:to>
      <xdr:col>77</xdr:col>
      <xdr:colOff>38100</xdr:colOff>
      <xdr:row>61</xdr:row>
      <xdr:rowOff>0</xdr:rowOff>
    </xdr:to>
    <xdr:sp macro="" textlink="">
      <xdr:nvSpPr>
        <xdr:cNvPr id="587" name="テキスト ボックス 586"/>
        <xdr:cNvSpPr txBox="1"/>
      </xdr:nvSpPr>
      <xdr:spPr>
        <a:xfrm>
          <a:off x="14458950" y="10201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58</xdr:row>
      <xdr:rowOff>165100</xdr:rowOff>
    </xdr:from>
    <xdr:to>
      <xdr:col>72</xdr:col>
      <xdr:colOff>38100</xdr:colOff>
      <xdr:row>59</xdr:row>
      <xdr:rowOff>95250</xdr:rowOff>
    </xdr:to>
    <xdr:sp macro="" textlink="" fLocksText="0">
      <xdr:nvSpPr>
        <xdr:cNvPr id="588" name="楕円 587"/>
        <xdr:cNvSpPr/>
      </xdr:nvSpPr>
      <xdr:spPr>
        <a:xfrm>
          <a:off x="13649325" y="1010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71</xdr:col>
      <xdr:colOff>47625</xdr:colOff>
      <xdr:row>59</xdr:row>
      <xdr:rowOff>85725</xdr:rowOff>
    </xdr:from>
    <xdr:to>
      <xdr:col>72</xdr:col>
      <xdr:colOff>104775</xdr:colOff>
      <xdr:row>61</xdr:row>
      <xdr:rowOff>0</xdr:rowOff>
    </xdr:to>
    <xdr:sp macro="" textlink="">
      <xdr:nvSpPr>
        <xdr:cNvPr id="589" name="テキスト ボックス 588"/>
        <xdr:cNvSpPr txBox="1"/>
      </xdr:nvSpPr>
      <xdr:spPr>
        <a:xfrm>
          <a:off x="13573125" y="10201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58</xdr:row>
      <xdr:rowOff>165100</xdr:rowOff>
    </xdr:from>
    <xdr:to>
      <xdr:col>67</xdr:col>
      <xdr:colOff>101600</xdr:colOff>
      <xdr:row>59</xdr:row>
      <xdr:rowOff>95250</xdr:rowOff>
    </xdr:to>
    <xdr:sp macro="" textlink="" fLocksText="0">
      <xdr:nvSpPr>
        <xdr:cNvPr id="590" name="楕円 589"/>
        <xdr:cNvSpPr/>
      </xdr:nvSpPr>
      <xdr:spPr>
        <a:xfrm>
          <a:off x="12763500" y="10106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114300</xdr:colOff>
      <xdr:row>59</xdr:row>
      <xdr:rowOff>85725</xdr:rowOff>
    </xdr:from>
    <xdr:to>
      <xdr:col>67</xdr:col>
      <xdr:colOff>171450</xdr:colOff>
      <xdr:row>61</xdr:row>
      <xdr:rowOff>0</xdr:rowOff>
    </xdr:to>
    <xdr:sp macro="" textlink="">
      <xdr:nvSpPr>
        <xdr:cNvPr id="591" name="テキスト ボックス 590"/>
        <xdr:cNvSpPr txBox="1"/>
      </xdr:nvSpPr>
      <xdr:spPr>
        <a:xfrm>
          <a:off x="12687300" y="10201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63</xdr:row>
      <xdr:rowOff>57150</xdr:rowOff>
    </xdr:from>
    <xdr:to>
      <xdr:col>89</xdr:col>
      <xdr:colOff>177800</xdr:colOff>
      <xdr:row>65</xdr:row>
      <xdr:rowOff>31750</xdr:rowOff>
    </xdr:to>
    <xdr:sp macro="" textlink="" fLocksText="0">
      <xdr:nvSpPr>
        <xdr:cNvPr id="592" name="正方形/長方形 591"/>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593" name="正方形/長方形 592"/>
        <xdr:cNvSpPr/>
      </xdr:nvSpPr>
      <xdr:spPr>
        <a:xfrm>
          <a:off x="12573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594" name="正方形/長方形 593"/>
        <xdr:cNvSpPr/>
      </xdr:nvSpPr>
      <xdr:spPr>
        <a:xfrm>
          <a:off x="12573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595" name="正方形/長方形 594"/>
        <xdr:cNvSpPr/>
      </xdr:nvSpPr>
      <xdr:spPr>
        <a:xfrm>
          <a:off x="1359217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596" name="正方形/長方形 595"/>
        <xdr:cNvSpPr/>
      </xdr:nvSpPr>
      <xdr:spPr>
        <a:xfrm>
          <a:off x="1359217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597" name="正方形/長方形 596"/>
        <xdr:cNvSpPr/>
      </xdr:nvSpPr>
      <xdr:spPr>
        <a:xfrm>
          <a:off x="1473517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598" name="正方形/長方形 597"/>
        <xdr:cNvSpPr/>
      </xdr:nvSpPr>
      <xdr:spPr>
        <a:xfrm>
          <a:off x="1473517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599" name="正方形/長方形 598"/>
        <xdr:cNvSpPr/>
      </xdr:nvSpPr>
      <xdr:spPr>
        <a:xfrm>
          <a:off x="12449175"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67</xdr:row>
      <xdr:rowOff>9525</xdr:rowOff>
    </xdr:from>
    <xdr:to>
      <xdr:col>66</xdr:col>
      <xdr:colOff>180975</xdr:colOff>
      <xdr:row>68</xdr:row>
      <xdr:rowOff>66675</xdr:rowOff>
    </xdr:to>
    <xdr:sp macro="" textlink="">
      <xdr:nvSpPr>
        <xdr:cNvPr id="600" name="テキスト ボックス 599"/>
        <xdr:cNvSpPr txBox="1"/>
      </xdr:nvSpPr>
      <xdr:spPr>
        <a:xfrm>
          <a:off x="12401550"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81</xdr:row>
      <xdr:rowOff>82550</xdr:rowOff>
    </xdr:from>
    <xdr:to>
      <xdr:col>89</xdr:col>
      <xdr:colOff>177800</xdr:colOff>
      <xdr:row>81</xdr:row>
      <xdr:rowOff>82550</xdr:rowOff>
    </xdr:to>
    <xdr:sp macro="" textlink="">
      <xdr:nvSpPr>
        <xdr:cNvPr id="601" name="直線コネクタ 600"/>
        <xdr:cNvSpPr/>
      </xdr:nv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78</xdr:row>
      <xdr:rowOff>139700</xdr:rowOff>
    </xdr:from>
    <xdr:to>
      <xdr:col>89</xdr:col>
      <xdr:colOff>177800</xdr:colOff>
      <xdr:row>78</xdr:row>
      <xdr:rowOff>139700</xdr:rowOff>
    </xdr:to>
    <xdr:sp macro="" textlink="">
      <xdr:nvSpPr>
        <xdr:cNvPr id="602" name="直線コネクタ 601"/>
        <xdr:cNvSpPr/>
      </xdr:nvSpPr>
      <xdr:spPr>
        <a:xfrm>
          <a:off x="12449175" y="13515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77</xdr:row>
      <xdr:rowOff>171450</xdr:rowOff>
    </xdr:from>
    <xdr:to>
      <xdr:col>65</xdr:col>
      <xdr:colOff>57150</xdr:colOff>
      <xdr:row>79</xdr:row>
      <xdr:rowOff>85725</xdr:rowOff>
    </xdr:to>
    <xdr:sp macro="" textlink="">
      <xdr:nvSpPr>
        <xdr:cNvPr id="603" name="テキスト ボックス 602"/>
        <xdr:cNvSpPr txBox="1"/>
      </xdr:nvSpPr>
      <xdr:spPr>
        <a:xfrm>
          <a:off x="12192000" y="133731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76</xdr:row>
      <xdr:rowOff>25400</xdr:rowOff>
    </xdr:from>
    <xdr:to>
      <xdr:col>89</xdr:col>
      <xdr:colOff>177800</xdr:colOff>
      <xdr:row>76</xdr:row>
      <xdr:rowOff>25400</xdr:rowOff>
    </xdr:to>
    <xdr:sp macro="" textlink="">
      <xdr:nvSpPr>
        <xdr:cNvPr id="604" name="直線コネクタ 603"/>
        <xdr:cNvSpPr/>
      </xdr:nvSpPr>
      <xdr:spPr>
        <a:xfrm>
          <a:off x="12449175" y="13058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75</xdr:row>
      <xdr:rowOff>57150</xdr:rowOff>
    </xdr:from>
    <xdr:to>
      <xdr:col>65</xdr:col>
      <xdr:colOff>57150</xdr:colOff>
      <xdr:row>76</xdr:row>
      <xdr:rowOff>142875</xdr:rowOff>
    </xdr:to>
    <xdr:sp macro="" textlink="">
      <xdr:nvSpPr>
        <xdr:cNvPr id="605" name="テキスト ボックス 604"/>
        <xdr:cNvSpPr txBox="1"/>
      </xdr:nvSpPr>
      <xdr:spPr>
        <a:xfrm>
          <a:off x="11906250" y="12915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73</xdr:row>
      <xdr:rowOff>82550</xdr:rowOff>
    </xdr:from>
    <xdr:to>
      <xdr:col>89</xdr:col>
      <xdr:colOff>177800</xdr:colOff>
      <xdr:row>73</xdr:row>
      <xdr:rowOff>82550</xdr:rowOff>
    </xdr:to>
    <xdr:sp macro="" textlink="">
      <xdr:nvSpPr>
        <xdr:cNvPr id="606" name="直線コネクタ 605"/>
        <xdr:cNvSpPr/>
      </xdr:nvSpPr>
      <xdr:spPr>
        <a:xfrm>
          <a:off x="12449175" y="12601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72</xdr:row>
      <xdr:rowOff>114300</xdr:rowOff>
    </xdr:from>
    <xdr:to>
      <xdr:col>65</xdr:col>
      <xdr:colOff>66675</xdr:colOff>
      <xdr:row>74</xdr:row>
      <xdr:rowOff>28575</xdr:rowOff>
    </xdr:to>
    <xdr:sp macro="" textlink="">
      <xdr:nvSpPr>
        <xdr:cNvPr id="607" name="テキスト ボックス 606"/>
        <xdr:cNvSpPr txBox="1"/>
      </xdr:nvSpPr>
      <xdr:spPr>
        <a:xfrm>
          <a:off x="11849100" y="124587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70</xdr:row>
      <xdr:rowOff>139700</xdr:rowOff>
    </xdr:from>
    <xdr:to>
      <xdr:col>89</xdr:col>
      <xdr:colOff>177800</xdr:colOff>
      <xdr:row>70</xdr:row>
      <xdr:rowOff>139700</xdr:rowOff>
    </xdr:to>
    <xdr:sp macro="" textlink="">
      <xdr:nvSpPr>
        <xdr:cNvPr id="608" name="直線コネクタ 607"/>
        <xdr:cNvSpPr/>
      </xdr:nvSpPr>
      <xdr:spPr>
        <a:xfrm>
          <a:off x="12449175" y="12144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69</xdr:row>
      <xdr:rowOff>171450</xdr:rowOff>
    </xdr:from>
    <xdr:to>
      <xdr:col>65</xdr:col>
      <xdr:colOff>66675</xdr:colOff>
      <xdr:row>71</xdr:row>
      <xdr:rowOff>85725</xdr:rowOff>
    </xdr:to>
    <xdr:sp macro="" textlink="">
      <xdr:nvSpPr>
        <xdr:cNvPr id="609" name="テキスト ボックス 608"/>
        <xdr:cNvSpPr txBox="1"/>
      </xdr:nvSpPr>
      <xdr:spPr>
        <a:xfrm>
          <a:off x="11849100" y="12001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68</xdr:row>
      <xdr:rowOff>25400</xdr:rowOff>
    </xdr:to>
    <xdr:sp macro="" textlink="">
      <xdr:nvSpPr>
        <xdr:cNvPr id="610" name="直線コネクタ 609"/>
        <xdr:cNvSpPr/>
      </xdr:nv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67</xdr:row>
      <xdr:rowOff>57150</xdr:rowOff>
    </xdr:from>
    <xdr:to>
      <xdr:col>65</xdr:col>
      <xdr:colOff>66675</xdr:colOff>
      <xdr:row>68</xdr:row>
      <xdr:rowOff>142875</xdr:rowOff>
    </xdr:to>
    <xdr:sp macro="" textlink="">
      <xdr:nvSpPr>
        <xdr:cNvPr id="611" name="テキスト ボックス 610"/>
        <xdr:cNvSpPr txBox="1"/>
      </xdr:nvSpPr>
      <xdr:spPr>
        <a:xfrm>
          <a:off x="11849100" y="11544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12" name="公債費グラフ枠"/>
        <xdr:cNvSpPr/>
      </xdr:nvSpPr>
      <xdr:spPr>
        <a:xfrm>
          <a:off x="12449175"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sp macro="" textlink="">
      <xdr:nvSpPr>
        <xdr:cNvPr id="613" name="直線コネクタ 612"/>
        <xdr:cNvSpPr/>
      </xdr:nvSpPr>
      <xdr:spPr>
        <a:xfrm flipV="1">
          <a:off x="16316325" y="12039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78</xdr:row>
      <xdr:rowOff>104775</xdr:rowOff>
    </xdr:from>
    <xdr:to>
      <xdr:col>88</xdr:col>
      <xdr:colOff>66675</xdr:colOff>
      <xdr:row>80</xdr:row>
      <xdr:rowOff>19050</xdr:rowOff>
    </xdr:to>
    <xdr:sp macro="" textlink="">
      <xdr:nvSpPr>
        <xdr:cNvPr id="614" name="公債費最小値テキスト"/>
        <xdr:cNvSpPr txBox="1"/>
      </xdr:nvSpPr>
      <xdr:spPr>
        <a:xfrm>
          <a:off x="16363950" y="134778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4,591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78</xdr:row>
      <xdr:rowOff>97720</xdr:rowOff>
    </xdr:from>
    <xdr:to>
      <xdr:col>86</xdr:col>
      <xdr:colOff>25400</xdr:colOff>
      <xdr:row>78</xdr:row>
      <xdr:rowOff>97720</xdr:rowOff>
    </xdr:to>
    <xdr:sp macro="" textlink="">
      <xdr:nvSpPr>
        <xdr:cNvPr id="615" name="直線コネクタ 614"/>
        <xdr:cNvSpPr/>
      </xdr:nvSpPr>
      <xdr:spPr>
        <a:xfrm>
          <a:off x="16230600" y="13468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68</xdr:row>
      <xdr:rowOff>161925</xdr:rowOff>
    </xdr:from>
    <xdr:to>
      <xdr:col>89</xdr:col>
      <xdr:colOff>9525</xdr:colOff>
      <xdr:row>70</xdr:row>
      <xdr:rowOff>76200</xdr:rowOff>
    </xdr:to>
    <xdr:sp macro="" textlink="">
      <xdr:nvSpPr>
        <xdr:cNvPr id="616" name="公債費最大値テキスト"/>
        <xdr:cNvSpPr txBox="1"/>
      </xdr:nvSpPr>
      <xdr:spPr>
        <a:xfrm>
          <a:off x="16363950" y="118205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160,932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70</xdr:row>
      <xdr:rowOff>39738</xdr:rowOff>
    </xdr:from>
    <xdr:to>
      <xdr:col>86</xdr:col>
      <xdr:colOff>25400</xdr:colOff>
      <xdr:row>70</xdr:row>
      <xdr:rowOff>39738</xdr:rowOff>
    </xdr:to>
    <xdr:sp macro="" textlink="">
      <xdr:nvSpPr>
        <xdr:cNvPr id="617" name="直線コネクタ 616"/>
        <xdr:cNvSpPr/>
      </xdr:nvSpPr>
      <xdr:spPr>
        <a:xfrm>
          <a:off x="16230600" y="12039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77</xdr:row>
      <xdr:rowOff>8347</xdr:rowOff>
    </xdr:from>
    <xdr:to>
      <xdr:col>85</xdr:col>
      <xdr:colOff>127000</xdr:colOff>
      <xdr:row>77</xdr:row>
      <xdr:rowOff>35989</xdr:rowOff>
    </xdr:to>
    <xdr:sp macro="" textlink="">
      <xdr:nvSpPr>
        <xdr:cNvPr id="618" name="直線コネクタ 617"/>
        <xdr:cNvSpPr/>
      </xdr:nvSpPr>
      <xdr:spPr>
        <a:xfrm>
          <a:off x="15478125" y="13211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74</xdr:row>
      <xdr:rowOff>161925</xdr:rowOff>
    </xdr:from>
    <xdr:to>
      <xdr:col>88</xdr:col>
      <xdr:colOff>133350</xdr:colOff>
      <xdr:row>76</xdr:row>
      <xdr:rowOff>76200</xdr:rowOff>
    </xdr:to>
    <xdr:sp macro="" textlink="">
      <xdr:nvSpPr>
        <xdr:cNvPr id="619" name="公債費平均値テキスト"/>
        <xdr:cNvSpPr txBox="1"/>
      </xdr:nvSpPr>
      <xdr:spPr>
        <a:xfrm>
          <a:off x="16363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75</xdr:row>
      <xdr:rowOff>134620</xdr:rowOff>
    </xdr:from>
    <xdr:to>
      <xdr:col>85</xdr:col>
      <xdr:colOff>177800</xdr:colOff>
      <xdr:row>76</xdr:row>
      <xdr:rowOff>64770</xdr:rowOff>
    </xdr:to>
    <xdr:sp macro="" textlink="" fLocksText="0">
      <xdr:nvSpPr>
        <xdr:cNvPr id="620" name="フローチャート: 判断 619"/>
        <xdr:cNvSpPr/>
      </xdr:nvSpPr>
      <xdr:spPr>
        <a:xfrm>
          <a:off x="16268700" y="12992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77</xdr:row>
      <xdr:rowOff>8347</xdr:rowOff>
    </xdr:from>
    <xdr:to>
      <xdr:col>81</xdr:col>
      <xdr:colOff>50800</xdr:colOff>
      <xdr:row>77</xdr:row>
      <xdr:rowOff>9379</xdr:rowOff>
    </xdr:to>
    <xdr:sp macro="" textlink="">
      <xdr:nvSpPr>
        <xdr:cNvPr id="621" name="直線コネクタ 620"/>
        <xdr:cNvSpPr/>
      </xdr:nvSpPr>
      <xdr:spPr>
        <a:xfrm flipV="1">
          <a:off x="14592300" y="1321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75</xdr:row>
      <xdr:rowOff>142008</xdr:rowOff>
    </xdr:from>
    <xdr:to>
      <xdr:col>81</xdr:col>
      <xdr:colOff>101600</xdr:colOff>
      <xdr:row>76</xdr:row>
      <xdr:rowOff>72158</xdr:rowOff>
    </xdr:to>
    <xdr:sp macro="" textlink="" fLocksText="0">
      <xdr:nvSpPr>
        <xdr:cNvPr id="622" name="フローチャート: 判断 621"/>
        <xdr:cNvSpPr/>
      </xdr:nvSpPr>
      <xdr:spPr>
        <a:xfrm>
          <a:off x="15430500" y="13001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74</xdr:row>
      <xdr:rowOff>85725</xdr:rowOff>
    </xdr:from>
    <xdr:to>
      <xdr:col>82</xdr:col>
      <xdr:colOff>123825</xdr:colOff>
      <xdr:row>76</xdr:row>
      <xdr:rowOff>0</xdr:rowOff>
    </xdr:to>
    <xdr:sp macro="" textlink="">
      <xdr:nvSpPr>
        <xdr:cNvPr id="623" name="テキスト ボックス 622"/>
        <xdr:cNvSpPr txBox="1"/>
      </xdr:nvSpPr>
      <xdr:spPr>
        <a:xfrm>
          <a:off x="15211425" y="127730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76</xdr:row>
      <xdr:rowOff>154121</xdr:rowOff>
    </xdr:from>
    <xdr:to>
      <xdr:col>76</xdr:col>
      <xdr:colOff>114300</xdr:colOff>
      <xdr:row>77</xdr:row>
      <xdr:rowOff>9379</xdr:rowOff>
    </xdr:to>
    <xdr:sp macro="" textlink="">
      <xdr:nvSpPr>
        <xdr:cNvPr id="624" name="直線コネクタ 623"/>
        <xdr:cNvSpPr/>
      </xdr:nvSpPr>
      <xdr:spPr>
        <a:xfrm>
          <a:off x="13706475" y="131826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75</xdr:row>
      <xdr:rowOff>150101</xdr:rowOff>
    </xdr:from>
    <xdr:to>
      <xdr:col>76</xdr:col>
      <xdr:colOff>165100</xdr:colOff>
      <xdr:row>76</xdr:row>
      <xdr:rowOff>80251</xdr:rowOff>
    </xdr:to>
    <xdr:sp macro="" textlink="" fLocksText="0">
      <xdr:nvSpPr>
        <xdr:cNvPr id="625" name="フローチャート: 判断 624"/>
        <xdr:cNvSpPr/>
      </xdr:nvSpPr>
      <xdr:spPr>
        <a:xfrm>
          <a:off x="14544675" y="13011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74</xdr:row>
      <xdr:rowOff>95250</xdr:rowOff>
    </xdr:from>
    <xdr:to>
      <xdr:col>77</xdr:col>
      <xdr:colOff>180975</xdr:colOff>
      <xdr:row>76</xdr:row>
      <xdr:rowOff>9525</xdr:rowOff>
    </xdr:to>
    <xdr:sp macro="" textlink="">
      <xdr:nvSpPr>
        <xdr:cNvPr id="626" name="テキスト ボックス 625"/>
        <xdr:cNvSpPr txBox="1"/>
      </xdr:nvSpPr>
      <xdr:spPr>
        <a:xfrm>
          <a:off x="14316075" y="12782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76</xdr:row>
      <xdr:rowOff>123872</xdr:rowOff>
    </xdr:from>
    <xdr:to>
      <xdr:col>71</xdr:col>
      <xdr:colOff>177800</xdr:colOff>
      <xdr:row>76</xdr:row>
      <xdr:rowOff>154121</xdr:rowOff>
    </xdr:to>
    <xdr:sp macro="" textlink="">
      <xdr:nvSpPr>
        <xdr:cNvPr id="627" name="直線コネクタ 626"/>
        <xdr:cNvSpPr/>
      </xdr:nvSpPr>
      <xdr:spPr>
        <a:xfrm>
          <a:off x="12811125" y="1315402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75</xdr:row>
      <xdr:rowOff>103384</xdr:rowOff>
    </xdr:from>
    <xdr:to>
      <xdr:col>72</xdr:col>
      <xdr:colOff>38100</xdr:colOff>
      <xdr:row>76</xdr:row>
      <xdr:rowOff>33534</xdr:rowOff>
    </xdr:to>
    <xdr:sp macro="" textlink="" fLocksText="0">
      <xdr:nvSpPr>
        <xdr:cNvPr id="628" name="フローチャート: 判断 627"/>
        <xdr:cNvSpPr/>
      </xdr:nvSpPr>
      <xdr:spPr>
        <a:xfrm>
          <a:off x="13649325" y="12963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74</xdr:row>
      <xdr:rowOff>47625</xdr:rowOff>
    </xdr:from>
    <xdr:to>
      <xdr:col>73</xdr:col>
      <xdr:colOff>57150</xdr:colOff>
      <xdr:row>75</xdr:row>
      <xdr:rowOff>133350</xdr:rowOff>
    </xdr:to>
    <xdr:sp macro="" textlink="">
      <xdr:nvSpPr>
        <xdr:cNvPr id="629" name="テキスト ボックス 628"/>
        <xdr:cNvSpPr txBox="1"/>
      </xdr:nvSpPr>
      <xdr:spPr>
        <a:xfrm>
          <a:off x="13430250" y="12734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75</xdr:row>
      <xdr:rowOff>82801</xdr:rowOff>
    </xdr:from>
    <xdr:to>
      <xdr:col>67</xdr:col>
      <xdr:colOff>101600</xdr:colOff>
      <xdr:row>76</xdr:row>
      <xdr:rowOff>12951</xdr:rowOff>
    </xdr:to>
    <xdr:sp macro="" textlink="" fLocksText="0">
      <xdr:nvSpPr>
        <xdr:cNvPr id="630" name="フローチャート: 判断 629"/>
        <xdr:cNvSpPr/>
      </xdr:nvSpPr>
      <xdr:spPr>
        <a:xfrm>
          <a:off x="12763500" y="12944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74</xdr:row>
      <xdr:rowOff>28575</xdr:rowOff>
    </xdr:from>
    <xdr:to>
      <xdr:col>68</xdr:col>
      <xdr:colOff>123825</xdr:colOff>
      <xdr:row>75</xdr:row>
      <xdr:rowOff>114300</xdr:rowOff>
    </xdr:to>
    <xdr:sp macro="" textlink="">
      <xdr:nvSpPr>
        <xdr:cNvPr id="631" name="テキスト ボックス 630"/>
        <xdr:cNvSpPr txBox="1"/>
      </xdr:nvSpPr>
      <xdr:spPr>
        <a:xfrm>
          <a:off x="12544425" y="127158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81</xdr:row>
      <xdr:rowOff>76200</xdr:rowOff>
    </xdr:from>
    <xdr:to>
      <xdr:col>88</xdr:col>
      <xdr:colOff>123825</xdr:colOff>
      <xdr:row>82</xdr:row>
      <xdr:rowOff>161925</xdr:rowOff>
    </xdr:to>
    <xdr:sp macro="" textlink="">
      <xdr:nvSpPr>
        <xdr:cNvPr id="632" name="テキスト ボックス 631"/>
        <xdr:cNvSpPr txBox="1"/>
      </xdr:nvSpPr>
      <xdr:spPr>
        <a:xfrm>
          <a:off x="161258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81</xdr:row>
      <xdr:rowOff>76200</xdr:rowOff>
    </xdr:from>
    <xdr:to>
      <xdr:col>84</xdr:col>
      <xdr:colOff>47625</xdr:colOff>
      <xdr:row>82</xdr:row>
      <xdr:rowOff>161925</xdr:rowOff>
    </xdr:to>
    <xdr:sp macro="" textlink="">
      <xdr:nvSpPr>
        <xdr:cNvPr id="633" name="テキスト ボックス 632"/>
        <xdr:cNvSpPr txBox="1"/>
      </xdr:nvSpPr>
      <xdr:spPr>
        <a:xfrm>
          <a:off x="15287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81</xdr:row>
      <xdr:rowOff>76200</xdr:rowOff>
    </xdr:from>
    <xdr:to>
      <xdr:col>79</xdr:col>
      <xdr:colOff>114300</xdr:colOff>
      <xdr:row>82</xdr:row>
      <xdr:rowOff>161925</xdr:rowOff>
    </xdr:to>
    <xdr:sp macro="" textlink="">
      <xdr:nvSpPr>
        <xdr:cNvPr id="634" name="テキスト ボックス 633"/>
        <xdr:cNvSpPr txBox="1"/>
      </xdr:nvSpPr>
      <xdr:spPr>
        <a:xfrm>
          <a:off x="14401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81</xdr:row>
      <xdr:rowOff>76200</xdr:rowOff>
    </xdr:from>
    <xdr:to>
      <xdr:col>74</xdr:col>
      <xdr:colOff>171450</xdr:colOff>
      <xdr:row>82</xdr:row>
      <xdr:rowOff>161925</xdr:rowOff>
    </xdr:to>
    <xdr:sp macro="" textlink="">
      <xdr:nvSpPr>
        <xdr:cNvPr id="635" name="テキスト ボックス 634"/>
        <xdr:cNvSpPr txBox="1"/>
      </xdr:nvSpPr>
      <xdr:spPr>
        <a:xfrm>
          <a:off x="13506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81</xdr:row>
      <xdr:rowOff>76200</xdr:rowOff>
    </xdr:from>
    <xdr:to>
      <xdr:col>70</xdr:col>
      <xdr:colOff>47625</xdr:colOff>
      <xdr:row>82</xdr:row>
      <xdr:rowOff>161925</xdr:rowOff>
    </xdr:to>
    <xdr:sp macro="" textlink="">
      <xdr:nvSpPr>
        <xdr:cNvPr id="636" name="テキスト ボックス 635"/>
        <xdr:cNvSpPr txBox="1"/>
      </xdr:nvSpPr>
      <xdr:spPr>
        <a:xfrm>
          <a:off x="12620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76</xdr:row>
      <xdr:rowOff>156639</xdr:rowOff>
    </xdr:from>
    <xdr:to>
      <xdr:col>85</xdr:col>
      <xdr:colOff>177800</xdr:colOff>
      <xdr:row>77</xdr:row>
      <xdr:rowOff>86789</xdr:rowOff>
    </xdr:to>
    <xdr:sp macro="" textlink="" fLocksText="0">
      <xdr:nvSpPr>
        <xdr:cNvPr id="637" name="楕円 636"/>
        <xdr:cNvSpPr/>
      </xdr:nvSpPr>
      <xdr:spPr>
        <a:xfrm>
          <a:off x="16268700" y="13182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76</xdr:row>
      <xdr:rowOff>133350</xdr:rowOff>
    </xdr:from>
    <xdr:to>
      <xdr:col>88</xdr:col>
      <xdr:colOff>133350</xdr:colOff>
      <xdr:row>78</xdr:row>
      <xdr:rowOff>47625</xdr:rowOff>
    </xdr:to>
    <xdr:sp macro="" textlink="">
      <xdr:nvSpPr>
        <xdr:cNvPr id="638" name="公債費該当値テキスト"/>
        <xdr:cNvSpPr txBox="1"/>
      </xdr:nvSpPr>
      <xdr:spPr>
        <a:xfrm>
          <a:off x="16363950" y="13163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76</xdr:row>
      <xdr:rowOff>128997</xdr:rowOff>
    </xdr:from>
    <xdr:to>
      <xdr:col>81</xdr:col>
      <xdr:colOff>101600</xdr:colOff>
      <xdr:row>77</xdr:row>
      <xdr:rowOff>59147</xdr:rowOff>
    </xdr:to>
    <xdr:sp macro="" textlink="" fLocksText="0">
      <xdr:nvSpPr>
        <xdr:cNvPr id="639" name="楕円 638"/>
        <xdr:cNvSpPr/>
      </xdr:nvSpPr>
      <xdr:spPr>
        <a:xfrm>
          <a:off x="15430500" y="13163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77</xdr:row>
      <xdr:rowOff>47625</xdr:rowOff>
    </xdr:from>
    <xdr:to>
      <xdr:col>82</xdr:col>
      <xdr:colOff>123825</xdr:colOff>
      <xdr:row>78</xdr:row>
      <xdr:rowOff>133350</xdr:rowOff>
    </xdr:to>
    <xdr:sp macro="" textlink="">
      <xdr:nvSpPr>
        <xdr:cNvPr id="640" name="テキスト ボックス 639"/>
        <xdr:cNvSpPr txBox="1"/>
      </xdr:nvSpPr>
      <xdr:spPr>
        <a:xfrm>
          <a:off x="15211425" y="13249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76</xdr:row>
      <xdr:rowOff>130029</xdr:rowOff>
    </xdr:from>
    <xdr:to>
      <xdr:col>76</xdr:col>
      <xdr:colOff>165100</xdr:colOff>
      <xdr:row>77</xdr:row>
      <xdr:rowOff>60179</xdr:rowOff>
    </xdr:to>
    <xdr:sp macro="" textlink="" fLocksText="0">
      <xdr:nvSpPr>
        <xdr:cNvPr id="641" name="楕円 640"/>
        <xdr:cNvSpPr/>
      </xdr:nvSpPr>
      <xdr:spPr>
        <a:xfrm>
          <a:off x="14544675" y="13163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77</xdr:row>
      <xdr:rowOff>47625</xdr:rowOff>
    </xdr:from>
    <xdr:to>
      <xdr:col>77</xdr:col>
      <xdr:colOff>180975</xdr:colOff>
      <xdr:row>78</xdr:row>
      <xdr:rowOff>133350</xdr:rowOff>
    </xdr:to>
    <xdr:sp macro="" textlink="">
      <xdr:nvSpPr>
        <xdr:cNvPr id="642" name="テキスト ボックス 641"/>
        <xdr:cNvSpPr txBox="1"/>
      </xdr:nvSpPr>
      <xdr:spPr>
        <a:xfrm>
          <a:off x="14316075" y="13249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33,002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76</xdr:row>
      <xdr:rowOff>103321</xdr:rowOff>
    </xdr:from>
    <xdr:to>
      <xdr:col>72</xdr:col>
      <xdr:colOff>38100</xdr:colOff>
      <xdr:row>77</xdr:row>
      <xdr:rowOff>33471</xdr:rowOff>
    </xdr:to>
    <xdr:sp macro="" textlink="" fLocksText="0">
      <xdr:nvSpPr>
        <xdr:cNvPr id="643" name="楕円 642"/>
        <xdr:cNvSpPr/>
      </xdr:nvSpPr>
      <xdr:spPr>
        <a:xfrm>
          <a:off x="13649325" y="13134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77</xdr:row>
      <xdr:rowOff>28575</xdr:rowOff>
    </xdr:from>
    <xdr:to>
      <xdr:col>73</xdr:col>
      <xdr:colOff>57150</xdr:colOff>
      <xdr:row>78</xdr:row>
      <xdr:rowOff>114300</xdr:rowOff>
    </xdr:to>
    <xdr:sp macro="" textlink="">
      <xdr:nvSpPr>
        <xdr:cNvPr id="644" name="テキスト ボックス 643"/>
        <xdr:cNvSpPr txBox="1"/>
      </xdr:nvSpPr>
      <xdr:spPr>
        <a:xfrm>
          <a:off x="13430250" y="13230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76</xdr:row>
      <xdr:rowOff>73072</xdr:rowOff>
    </xdr:from>
    <xdr:to>
      <xdr:col>67</xdr:col>
      <xdr:colOff>101600</xdr:colOff>
      <xdr:row>77</xdr:row>
      <xdr:rowOff>3222</xdr:rowOff>
    </xdr:to>
    <xdr:sp macro="" textlink="" fLocksText="0">
      <xdr:nvSpPr>
        <xdr:cNvPr id="645" name="楕円 644"/>
        <xdr:cNvSpPr/>
      </xdr:nvSpPr>
      <xdr:spPr>
        <a:xfrm>
          <a:off x="12763500" y="13106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76</xdr:row>
      <xdr:rowOff>161925</xdr:rowOff>
    </xdr:from>
    <xdr:to>
      <xdr:col>68</xdr:col>
      <xdr:colOff>123825</xdr:colOff>
      <xdr:row>78</xdr:row>
      <xdr:rowOff>76200</xdr:rowOff>
    </xdr:to>
    <xdr:sp macro="" textlink="">
      <xdr:nvSpPr>
        <xdr:cNvPr id="646" name="テキスト ボックス 645"/>
        <xdr:cNvSpPr txBox="1"/>
      </xdr:nvSpPr>
      <xdr:spPr>
        <a:xfrm>
          <a:off x="12544425" y="131921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39,231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83</xdr:row>
      <xdr:rowOff>57150</xdr:rowOff>
    </xdr:from>
    <xdr:to>
      <xdr:col>89</xdr:col>
      <xdr:colOff>177800</xdr:colOff>
      <xdr:row>85</xdr:row>
      <xdr:rowOff>31750</xdr:rowOff>
    </xdr:to>
    <xdr:sp macro="" textlink="" fLocksText="0">
      <xdr:nvSpPr>
        <xdr:cNvPr id="647" name="正方形/長方形 646"/>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48" name="正方形/長方形 647"/>
        <xdr:cNvSpPr/>
      </xdr:nvSpPr>
      <xdr:spPr>
        <a:xfrm>
          <a:off x="12573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49" name="正方形/長方形 648"/>
        <xdr:cNvSpPr/>
      </xdr:nvSpPr>
      <xdr:spPr>
        <a:xfrm>
          <a:off x="12573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50" name="正方形/長方形 649"/>
        <xdr:cNvSpPr/>
      </xdr:nvSpPr>
      <xdr:spPr>
        <a:xfrm>
          <a:off x="1359217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51" name="正方形/長方形 650"/>
        <xdr:cNvSpPr/>
      </xdr:nvSpPr>
      <xdr:spPr>
        <a:xfrm>
          <a:off x="1359217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52" name="正方形/長方形 651"/>
        <xdr:cNvSpPr/>
      </xdr:nvSpPr>
      <xdr:spPr>
        <a:xfrm>
          <a:off x="1473517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53" name="正方形/長方形 652"/>
        <xdr:cNvSpPr/>
      </xdr:nvSpPr>
      <xdr:spPr>
        <a:xfrm>
          <a:off x="1473517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54" name="正方形/長方形 653"/>
        <xdr:cNvSpPr/>
      </xdr:nvSpPr>
      <xdr:spPr>
        <a:xfrm>
          <a:off x="12449175"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87</xdr:row>
      <xdr:rowOff>9525</xdr:rowOff>
    </xdr:from>
    <xdr:to>
      <xdr:col>66</xdr:col>
      <xdr:colOff>180975</xdr:colOff>
      <xdr:row>88</xdr:row>
      <xdr:rowOff>66675</xdr:rowOff>
    </xdr:to>
    <xdr:sp macro="" textlink="">
      <xdr:nvSpPr>
        <xdr:cNvPr id="655" name="テキスト ボックス 654"/>
        <xdr:cNvSpPr txBox="1"/>
      </xdr:nvSpPr>
      <xdr:spPr>
        <a:xfrm>
          <a:off x="12401550"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101</xdr:row>
      <xdr:rowOff>82550</xdr:rowOff>
    </xdr:from>
    <xdr:to>
      <xdr:col>89</xdr:col>
      <xdr:colOff>177800</xdr:colOff>
      <xdr:row>101</xdr:row>
      <xdr:rowOff>82550</xdr:rowOff>
    </xdr:to>
    <xdr:sp macro="" textlink="">
      <xdr:nvSpPr>
        <xdr:cNvPr id="656" name="直線コネクタ 655"/>
        <xdr:cNvSpPr/>
      </xdr:nv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99</xdr:row>
      <xdr:rowOff>98879</xdr:rowOff>
    </xdr:from>
    <xdr:to>
      <xdr:col>89</xdr:col>
      <xdr:colOff>177800</xdr:colOff>
      <xdr:row>99</xdr:row>
      <xdr:rowOff>98879</xdr:rowOff>
    </xdr:to>
    <xdr:sp macro="" textlink="">
      <xdr:nvSpPr>
        <xdr:cNvPr id="657" name="直線コネクタ 656"/>
        <xdr:cNvSpPr/>
      </xdr:nvSpPr>
      <xdr:spPr>
        <a:xfrm>
          <a:off x="12449175"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98</xdr:row>
      <xdr:rowOff>123825</xdr:rowOff>
    </xdr:from>
    <xdr:to>
      <xdr:col>65</xdr:col>
      <xdr:colOff>57150</xdr:colOff>
      <xdr:row>100</xdr:row>
      <xdr:rowOff>38100</xdr:rowOff>
    </xdr:to>
    <xdr:sp macro="" textlink="">
      <xdr:nvSpPr>
        <xdr:cNvPr id="658" name="テキスト ボックス 657"/>
        <xdr:cNvSpPr txBox="1"/>
      </xdr:nvSpPr>
      <xdr:spPr>
        <a:xfrm>
          <a:off x="12192000" y="16925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115207</xdr:rowOff>
    </xdr:from>
    <xdr:to>
      <xdr:col>89</xdr:col>
      <xdr:colOff>177800</xdr:colOff>
      <xdr:row>97</xdr:row>
      <xdr:rowOff>115207</xdr:rowOff>
    </xdr:to>
    <xdr:sp macro="" textlink="">
      <xdr:nvSpPr>
        <xdr:cNvPr id="659" name="直線コネクタ 658"/>
        <xdr:cNvSpPr/>
      </xdr:nvSpPr>
      <xdr:spPr>
        <a:xfrm>
          <a:off x="12449175"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96</xdr:row>
      <xdr:rowOff>142875</xdr:rowOff>
    </xdr:from>
    <xdr:to>
      <xdr:col>65</xdr:col>
      <xdr:colOff>57150</xdr:colOff>
      <xdr:row>98</xdr:row>
      <xdr:rowOff>57150</xdr:rowOff>
    </xdr:to>
    <xdr:sp macro="" textlink="">
      <xdr:nvSpPr>
        <xdr:cNvPr id="660" name="テキスト ボックス 659"/>
        <xdr:cNvSpPr txBox="1"/>
      </xdr:nvSpPr>
      <xdr:spPr>
        <a:xfrm>
          <a:off x="11906250" y="16602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95</xdr:row>
      <xdr:rowOff>131536</xdr:rowOff>
    </xdr:from>
    <xdr:to>
      <xdr:col>89</xdr:col>
      <xdr:colOff>177800</xdr:colOff>
      <xdr:row>95</xdr:row>
      <xdr:rowOff>131536</xdr:rowOff>
    </xdr:to>
    <xdr:sp macro="" textlink="">
      <xdr:nvSpPr>
        <xdr:cNvPr id="661" name="直線コネクタ 660"/>
        <xdr:cNvSpPr/>
      </xdr:nvSpPr>
      <xdr:spPr>
        <a:xfrm>
          <a:off x="12449175"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94</xdr:row>
      <xdr:rowOff>161925</xdr:rowOff>
    </xdr:from>
    <xdr:to>
      <xdr:col>65</xdr:col>
      <xdr:colOff>57150</xdr:colOff>
      <xdr:row>96</xdr:row>
      <xdr:rowOff>76200</xdr:rowOff>
    </xdr:to>
    <xdr:sp macro="" textlink="">
      <xdr:nvSpPr>
        <xdr:cNvPr id="662" name="テキスト ボックス 661"/>
        <xdr:cNvSpPr txBox="1"/>
      </xdr:nvSpPr>
      <xdr:spPr>
        <a:xfrm>
          <a:off x="11906250" y="16278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93</xdr:row>
      <xdr:rowOff>147864</xdr:rowOff>
    </xdr:from>
    <xdr:to>
      <xdr:col>89</xdr:col>
      <xdr:colOff>177800</xdr:colOff>
      <xdr:row>93</xdr:row>
      <xdr:rowOff>147864</xdr:rowOff>
    </xdr:to>
    <xdr:sp macro="" textlink="">
      <xdr:nvSpPr>
        <xdr:cNvPr id="663" name="直線コネクタ 662"/>
        <xdr:cNvSpPr/>
      </xdr:nvSpPr>
      <xdr:spPr>
        <a:xfrm>
          <a:off x="12449175"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93</xdr:row>
      <xdr:rowOff>9525</xdr:rowOff>
    </xdr:from>
    <xdr:to>
      <xdr:col>65</xdr:col>
      <xdr:colOff>57150</xdr:colOff>
      <xdr:row>94</xdr:row>
      <xdr:rowOff>95250</xdr:rowOff>
    </xdr:to>
    <xdr:sp macro="" textlink="">
      <xdr:nvSpPr>
        <xdr:cNvPr id="664" name="テキスト ボックス 663"/>
        <xdr:cNvSpPr txBox="1"/>
      </xdr:nvSpPr>
      <xdr:spPr>
        <a:xfrm>
          <a:off x="11906250" y="15954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91</xdr:row>
      <xdr:rowOff>164193</xdr:rowOff>
    </xdr:from>
    <xdr:to>
      <xdr:col>89</xdr:col>
      <xdr:colOff>177800</xdr:colOff>
      <xdr:row>91</xdr:row>
      <xdr:rowOff>164193</xdr:rowOff>
    </xdr:to>
    <xdr:sp macro="" textlink="">
      <xdr:nvSpPr>
        <xdr:cNvPr id="665" name="直線コネクタ 664"/>
        <xdr:cNvSpPr/>
      </xdr:nvSpPr>
      <xdr:spPr>
        <a:xfrm>
          <a:off x="12449175"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91</xdr:row>
      <xdr:rowOff>19050</xdr:rowOff>
    </xdr:from>
    <xdr:to>
      <xdr:col>65</xdr:col>
      <xdr:colOff>57150</xdr:colOff>
      <xdr:row>92</xdr:row>
      <xdr:rowOff>104775</xdr:rowOff>
    </xdr:to>
    <xdr:sp macro="" textlink="">
      <xdr:nvSpPr>
        <xdr:cNvPr id="666" name="テキスト ボックス 665"/>
        <xdr:cNvSpPr txBox="1"/>
      </xdr:nvSpPr>
      <xdr:spPr>
        <a:xfrm>
          <a:off x="11906250" y="15621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90</xdr:row>
      <xdr:rowOff>9071</xdr:rowOff>
    </xdr:from>
    <xdr:to>
      <xdr:col>89</xdr:col>
      <xdr:colOff>177800</xdr:colOff>
      <xdr:row>90</xdr:row>
      <xdr:rowOff>9071</xdr:rowOff>
    </xdr:to>
    <xdr:sp macro="" textlink="">
      <xdr:nvSpPr>
        <xdr:cNvPr id="667" name="直線コネクタ 666"/>
        <xdr:cNvSpPr/>
      </xdr:nvSpPr>
      <xdr:spPr>
        <a:xfrm>
          <a:off x="12449175"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89</xdr:row>
      <xdr:rowOff>38100</xdr:rowOff>
    </xdr:from>
    <xdr:to>
      <xdr:col>65</xdr:col>
      <xdr:colOff>66675</xdr:colOff>
      <xdr:row>90</xdr:row>
      <xdr:rowOff>123825</xdr:rowOff>
    </xdr:to>
    <xdr:sp macro="" textlink="">
      <xdr:nvSpPr>
        <xdr:cNvPr id="668" name="テキスト ボックス 667"/>
        <xdr:cNvSpPr txBox="1"/>
      </xdr:nvSpPr>
      <xdr:spPr>
        <a:xfrm>
          <a:off x="11849100" y="15297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88</xdr:row>
      <xdr:rowOff>25400</xdr:rowOff>
    </xdr:to>
    <xdr:sp macro="" textlink="">
      <xdr:nvSpPr>
        <xdr:cNvPr id="669" name="直線コネクタ 668"/>
        <xdr:cNvSpPr/>
      </xdr:nv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87</xdr:row>
      <xdr:rowOff>57150</xdr:rowOff>
    </xdr:from>
    <xdr:to>
      <xdr:col>65</xdr:col>
      <xdr:colOff>66675</xdr:colOff>
      <xdr:row>88</xdr:row>
      <xdr:rowOff>142875</xdr:rowOff>
    </xdr:to>
    <xdr:sp macro="" textlink="">
      <xdr:nvSpPr>
        <xdr:cNvPr id="670" name="テキスト ボックス 669"/>
        <xdr:cNvSpPr txBox="1"/>
      </xdr:nvSpPr>
      <xdr:spPr>
        <a:xfrm>
          <a:off x="11849100" y="14973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71" name="積立金グラフ枠"/>
        <xdr:cNvSpPr/>
      </xdr:nvSpPr>
      <xdr:spPr>
        <a:xfrm>
          <a:off x="12449175"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sp macro="" textlink="">
      <xdr:nvSpPr>
        <xdr:cNvPr id="672" name="直線コネクタ 671"/>
        <xdr:cNvSpPr/>
      </xdr:nvSpPr>
      <xdr:spPr>
        <a:xfrm flipV="1">
          <a:off x="16316325" y="15468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99</xdr:row>
      <xdr:rowOff>104775</xdr:rowOff>
    </xdr:from>
    <xdr:to>
      <xdr:col>87</xdr:col>
      <xdr:colOff>38100</xdr:colOff>
      <xdr:row>101</xdr:row>
      <xdr:rowOff>19050</xdr:rowOff>
    </xdr:to>
    <xdr:sp macro="" textlink="">
      <xdr:nvSpPr>
        <xdr:cNvPr id="673" name="積立金最小値テキスト"/>
        <xdr:cNvSpPr txBox="1"/>
      </xdr:nvSpPr>
      <xdr:spPr>
        <a:xfrm>
          <a:off x="16363950" y="17078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99</xdr:row>
      <xdr:rowOff>98732</xdr:rowOff>
    </xdr:from>
    <xdr:to>
      <xdr:col>86</xdr:col>
      <xdr:colOff>25400</xdr:colOff>
      <xdr:row>99</xdr:row>
      <xdr:rowOff>98732</xdr:rowOff>
    </xdr:to>
    <xdr:sp macro="" textlink="">
      <xdr:nvSpPr>
        <xdr:cNvPr id="674" name="直線コネクタ 673"/>
        <xdr:cNvSpPr/>
      </xdr:nvSpPr>
      <xdr:spPr>
        <a:xfrm>
          <a:off x="16230600" y="17068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88</xdr:row>
      <xdr:rowOff>152400</xdr:rowOff>
    </xdr:from>
    <xdr:to>
      <xdr:col>88</xdr:col>
      <xdr:colOff>133350</xdr:colOff>
      <xdr:row>90</xdr:row>
      <xdr:rowOff>66675</xdr:rowOff>
    </xdr:to>
    <xdr:sp macro="" textlink="">
      <xdr:nvSpPr>
        <xdr:cNvPr id="675" name="積立金最大値テキスト"/>
        <xdr:cNvSpPr txBox="1"/>
      </xdr:nvSpPr>
      <xdr:spPr>
        <a:xfrm>
          <a:off x="16363950" y="15240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98,440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90</xdr:row>
      <xdr:rowOff>34544</xdr:rowOff>
    </xdr:from>
    <xdr:to>
      <xdr:col>86</xdr:col>
      <xdr:colOff>25400</xdr:colOff>
      <xdr:row>90</xdr:row>
      <xdr:rowOff>34544</xdr:rowOff>
    </xdr:to>
    <xdr:sp macro="" textlink="">
      <xdr:nvSpPr>
        <xdr:cNvPr id="676" name="直線コネクタ 675"/>
        <xdr:cNvSpPr/>
      </xdr:nvSpPr>
      <xdr:spPr>
        <a:xfrm>
          <a:off x="16230600" y="15468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98</xdr:row>
      <xdr:rowOff>159392</xdr:rowOff>
    </xdr:from>
    <xdr:to>
      <xdr:col>85</xdr:col>
      <xdr:colOff>127000</xdr:colOff>
      <xdr:row>99</xdr:row>
      <xdr:rowOff>93605</xdr:rowOff>
    </xdr:to>
    <xdr:sp macro="" textlink="">
      <xdr:nvSpPr>
        <xdr:cNvPr id="677" name="直線コネクタ 676"/>
        <xdr:cNvSpPr/>
      </xdr:nvSpPr>
      <xdr:spPr>
        <a:xfrm flipV="1">
          <a:off x="15478125" y="169640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96</xdr:row>
      <xdr:rowOff>19050</xdr:rowOff>
    </xdr:from>
    <xdr:to>
      <xdr:col>88</xdr:col>
      <xdr:colOff>133350</xdr:colOff>
      <xdr:row>97</xdr:row>
      <xdr:rowOff>104775</xdr:rowOff>
    </xdr:to>
    <xdr:sp macro="" textlink="">
      <xdr:nvSpPr>
        <xdr:cNvPr id="678" name="積立金平均値テキスト"/>
        <xdr:cNvSpPr txBox="1"/>
      </xdr:nvSpPr>
      <xdr:spPr>
        <a:xfrm>
          <a:off x="16363950"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96</xdr:row>
      <xdr:rowOff>165629</xdr:rowOff>
    </xdr:from>
    <xdr:to>
      <xdr:col>85</xdr:col>
      <xdr:colOff>177800</xdr:colOff>
      <xdr:row>97</xdr:row>
      <xdr:rowOff>95779</xdr:rowOff>
    </xdr:to>
    <xdr:sp macro="" textlink="" fLocksText="0">
      <xdr:nvSpPr>
        <xdr:cNvPr id="679" name="フローチャート: 判断 678"/>
        <xdr:cNvSpPr/>
      </xdr:nvSpPr>
      <xdr:spPr>
        <a:xfrm>
          <a:off x="16268700" y="16621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98</xdr:row>
      <xdr:rowOff>74859</xdr:rowOff>
    </xdr:from>
    <xdr:to>
      <xdr:col>81</xdr:col>
      <xdr:colOff>50800</xdr:colOff>
      <xdr:row>99</xdr:row>
      <xdr:rowOff>93605</xdr:rowOff>
    </xdr:to>
    <xdr:sp macro="" textlink="">
      <xdr:nvSpPr>
        <xdr:cNvPr id="680" name="直線コネクタ 679"/>
        <xdr:cNvSpPr/>
      </xdr:nvSpPr>
      <xdr:spPr>
        <a:xfrm>
          <a:off x="14592300" y="16878300"/>
          <a:ext cx="885825"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97</xdr:row>
      <xdr:rowOff>42233</xdr:rowOff>
    </xdr:from>
    <xdr:to>
      <xdr:col>81</xdr:col>
      <xdr:colOff>101600</xdr:colOff>
      <xdr:row>97</xdr:row>
      <xdr:rowOff>143833</xdr:rowOff>
    </xdr:to>
    <xdr:sp macro="" textlink="" fLocksText="0">
      <xdr:nvSpPr>
        <xdr:cNvPr id="681" name="フローチャート: 判断 680"/>
        <xdr:cNvSpPr/>
      </xdr:nvSpPr>
      <xdr:spPr>
        <a:xfrm>
          <a:off x="15430500" y="16668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95</xdr:row>
      <xdr:rowOff>161925</xdr:rowOff>
    </xdr:from>
    <xdr:to>
      <xdr:col>82</xdr:col>
      <xdr:colOff>123825</xdr:colOff>
      <xdr:row>97</xdr:row>
      <xdr:rowOff>76200</xdr:rowOff>
    </xdr:to>
    <xdr:sp macro="" textlink="">
      <xdr:nvSpPr>
        <xdr:cNvPr id="682" name="テキスト ボックス 681"/>
        <xdr:cNvSpPr txBox="1"/>
      </xdr:nvSpPr>
      <xdr:spPr>
        <a:xfrm>
          <a:off x="15211425" y="16449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98</xdr:row>
      <xdr:rowOff>74859</xdr:rowOff>
    </xdr:from>
    <xdr:to>
      <xdr:col>76</xdr:col>
      <xdr:colOff>114300</xdr:colOff>
      <xdr:row>98</xdr:row>
      <xdr:rowOff>167230</xdr:rowOff>
    </xdr:to>
    <xdr:sp macro="" textlink="">
      <xdr:nvSpPr>
        <xdr:cNvPr id="683" name="直線コネクタ 682"/>
        <xdr:cNvSpPr/>
      </xdr:nvSpPr>
      <xdr:spPr>
        <a:xfrm flipV="1">
          <a:off x="13706475" y="16878300"/>
          <a:ext cx="8858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97</xdr:row>
      <xdr:rowOff>32142</xdr:rowOff>
    </xdr:from>
    <xdr:to>
      <xdr:col>76</xdr:col>
      <xdr:colOff>165100</xdr:colOff>
      <xdr:row>97</xdr:row>
      <xdr:rowOff>133742</xdr:rowOff>
    </xdr:to>
    <xdr:sp macro="" textlink="" fLocksText="0">
      <xdr:nvSpPr>
        <xdr:cNvPr id="684" name="フローチャート: 判断 683"/>
        <xdr:cNvSpPr/>
      </xdr:nvSpPr>
      <xdr:spPr>
        <a:xfrm>
          <a:off x="14544675" y="166592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95</xdr:row>
      <xdr:rowOff>152400</xdr:rowOff>
    </xdr:from>
    <xdr:to>
      <xdr:col>77</xdr:col>
      <xdr:colOff>180975</xdr:colOff>
      <xdr:row>97</xdr:row>
      <xdr:rowOff>66675</xdr:rowOff>
    </xdr:to>
    <xdr:sp macro="" textlink="">
      <xdr:nvSpPr>
        <xdr:cNvPr id="685" name="テキスト ボックス 684"/>
        <xdr:cNvSpPr txBox="1"/>
      </xdr:nvSpPr>
      <xdr:spPr>
        <a:xfrm>
          <a:off x="14316075" y="164401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96</xdr:row>
      <xdr:rowOff>101197</xdr:rowOff>
    </xdr:from>
    <xdr:to>
      <xdr:col>71</xdr:col>
      <xdr:colOff>177800</xdr:colOff>
      <xdr:row>98</xdr:row>
      <xdr:rowOff>167230</xdr:rowOff>
    </xdr:to>
    <xdr:sp macro="" textlink="">
      <xdr:nvSpPr>
        <xdr:cNvPr id="686" name="直線コネクタ 685"/>
        <xdr:cNvSpPr/>
      </xdr:nvSpPr>
      <xdr:spPr>
        <a:xfrm>
          <a:off x="12811125" y="16563975"/>
          <a:ext cx="89535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97</xdr:row>
      <xdr:rowOff>34999</xdr:rowOff>
    </xdr:from>
    <xdr:to>
      <xdr:col>72</xdr:col>
      <xdr:colOff>38100</xdr:colOff>
      <xdr:row>97</xdr:row>
      <xdr:rowOff>136599</xdr:rowOff>
    </xdr:to>
    <xdr:sp macro="" textlink="" fLocksText="0">
      <xdr:nvSpPr>
        <xdr:cNvPr id="687" name="フローチャート: 判断 686"/>
        <xdr:cNvSpPr/>
      </xdr:nvSpPr>
      <xdr:spPr>
        <a:xfrm>
          <a:off x="13649325" y="16668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95</xdr:row>
      <xdr:rowOff>152400</xdr:rowOff>
    </xdr:from>
    <xdr:to>
      <xdr:col>73</xdr:col>
      <xdr:colOff>57150</xdr:colOff>
      <xdr:row>97</xdr:row>
      <xdr:rowOff>66675</xdr:rowOff>
    </xdr:to>
    <xdr:sp macro="" textlink="">
      <xdr:nvSpPr>
        <xdr:cNvPr id="688" name="テキスト ボックス 687"/>
        <xdr:cNvSpPr txBox="1"/>
      </xdr:nvSpPr>
      <xdr:spPr>
        <a:xfrm>
          <a:off x="13430250" y="164401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97</xdr:row>
      <xdr:rowOff>49434</xdr:rowOff>
    </xdr:from>
    <xdr:to>
      <xdr:col>67</xdr:col>
      <xdr:colOff>101600</xdr:colOff>
      <xdr:row>97</xdr:row>
      <xdr:rowOff>151034</xdr:rowOff>
    </xdr:to>
    <xdr:sp macro="" textlink="" fLocksText="0">
      <xdr:nvSpPr>
        <xdr:cNvPr id="689" name="フローチャート: 判断 688"/>
        <xdr:cNvSpPr/>
      </xdr:nvSpPr>
      <xdr:spPr>
        <a:xfrm>
          <a:off x="12763500" y="166782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97</xdr:row>
      <xdr:rowOff>142875</xdr:rowOff>
    </xdr:from>
    <xdr:to>
      <xdr:col>68</xdr:col>
      <xdr:colOff>123825</xdr:colOff>
      <xdr:row>99</xdr:row>
      <xdr:rowOff>57150</xdr:rowOff>
    </xdr:to>
    <xdr:sp macro="" textlink="">
      <xdr:nvSpPr>
        <xdr:cNvPr id="690" name="テキスト ボックス 689"/>
        <xdr:cNvSpPr txBox="1"/>
      </xdr:nvSpPr>
      <xdr:spPr>
        <a:xfrm>
          <a:off x="12544425" y="167735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101</xdr:row>
      <xdr:rowOff>76200</xdr:rowOff>
    </xdr:from>
    <xdr:to>
      <xdr:col>88</xdr:col>
      <xdr:colOff>123825</xdr:colOff>
      <xdr:row>102</xdr:row>
      <xdr:rowOff>161925</xdr:rowOff>
    </xdr:to>
    <xdr:sp macro="" textlink="">
      <xdr:nvSpPr>
        <xdr:cNvPr id="691" name="テキスト ボックス 690"/>
        <xdr:cNvSpPr txBox="1"/>
      </xdr:nvSpPr>
      <xdr:spPr>
        <a:xfrm>
          <a:off x="161258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101</xdr:row>
      <xdr:rowOff>76200</xdr:rowOff>
    </xdr:from>
    <xdr:to>
      <xdr:col>84</xdr:col>
      <xdr:colOff>47625</xdr:colOff>
      <xdr:row>102</xdr:row>
      <xdr:rowOff>161925</xdr:rowOff>
    </xdr:to>
    <xdr:sp macro="" textlink="">
      <xdr:nvSpPr>
        <xdr:cNvPr id="692" name="テキスト ボックス 691"/>
        <xdr:cNvSpPr txBox="1"/>
      </xdr:nvSpPr>
      <xdr:spPr>
        <a:xfrm>
          <a:off x="15287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101</xdr:row>
      <xdr:rowOff>76200</xdr:rowOff>
    </xdr:from>
    <xdr:to>
      <xdr:col>79</xdr:col>
      <xdr:colOff>114300</xdr:colOff>
      <xdr:row>102</xdr:row>
      <xdr:rowOff>161925</xdr:rowOff>
    </xdr:to>
    <xdr:sp macro="" textlink="">
      <xdr:nvSpPr>
        <xdr:cNvPr id="693" name="テキスト ボックス 692"/>
        <xdr:cNvSpPr txBox="1"/>
      </xdr:nvSpPr>
      <xdr:spPr>
        <a:xfrm>
          <a:off x="14401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101</xdr:row>
      <xdr:rowOff>76200</xdr:rowOff>
    </xdr:from>
    <xdr:to>
      <xdr:col>74</xdr:col>
      <xdr:colOff>171450</xdr:colOff>
      <xdr:row>102</xdr:row>
      <xdr:rowOff>161925</xdr:rowOff>
    </xdr:to>
    <xdr:sp macro="" textlink="">
      <xdr:nvSpPr>
        <xdr:cNvPr id="694" name="テキスト ボックス 693"/>
        <xdr:cNvSpPr txBox="1"/>
      </xdr:nvSpPr>
      <xdr:spPr>
        <a:xfrm>
          <a:off x="13506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101</xdr:row>
      <xdr:rowOff>76200</xdr:rowOff>
    </xdr:from>
    <xdr:to>
      <xdr:col>70</xdr:col>
      <xdr:colOff>47625</xdr:colOff>
      <xdr:row>102</xdr:row>
      <xdr:rowOff>161925</xdr:rowOff>
    </xdr:to>
    <xdr:sp macro="" textlink="">
      <xdr:nvSpPr>
        <xdr:cNvPr id="695" name="テキスト ボックス 694"/>
        <xdr:cNvSpPr txBox="1"/>
      </xdr:nvSpPr>
      <xdr:spPr>
        <a:xfrm>
          <a:off x="12620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98</xdr:row>
      <xdr:rowOff>108592</xdr:rowOff>
    </xdr:from>
    <xdr:to>
      <xdr:col>85</xdr:col>
      <xdr:colOff>177800</xdr:colOff>
      <xdr:row>99</xdr:row>
      <xdr:rowOff>38742</xdr:rowOff>
    </xdr:to>
    <xdr:sp macro="" textlink="" fLocksText="0">
      <xdr:nvSpPr>
        <xdr:cNvPr id="696" name="楕円 695"/>
        <xdr:cNvSpPr/>
      </xdr:nvSpPr>
      <xdr:spPr>
        <a:xfrm>
          <a:off x="16268700" y="16906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98</xdr:row>
      <xdr:rowOff>19050</xdr:rowOff>
    </xdr:from>
    <xdr:to>
      <xdr:col>88</xdr:col>
      <xdr:colOff>66675</xdr:colOff>
      <xdr:row>99</xdr:row>
      <xdr:rowOff>104775</xdr:rowOff>
    </xdr:to>
    <xdr:sp macro="" textlink="">
      <xdr:nvSpPr>
        <xdr:cNvPr id="697" name="積立金該当値テキスト"/>
        <xdr:cNvSpPr txBox="1"/>
      </xdr:nvSpPr>
      <xdr:spPr>
        <a:xfrm>
          <a:off x="16363950" y="168211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6,794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99</xdr:row>
      <xdr:rowOff>42805</xdr:rowOff>
    </xdr:from>
    <xdr:to>
      <xdr:col>81</xdr:col>
      <xdr:colOff>101600</xdr:colOff>
      <xdr:row>99</xdr:row>
      <xdr:rowOff>144405</xdr:rowOff>
    </xdr:to>
    <xdr:sp macro="" textlink="" fLocksText="0">
      <xdr:nvSpPr>
        <xdr:cNvPr id="698" name="楕円 697"/>
        <xdr:cNvSpPr/>
      </xdr:nvSpPr>
      <xdr:spPr>
        <a:xfrm>
          <a:off x="15430500" y="17011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47625</xdr:colOff>
      <xdr:row>99</xdr:row>
      <xdr:rowOff>133350</xdr:rowOff>
    </xdr:from>
    <xdr:to>
      <xdr:col>82</xdr:col>
      <xdr:colOff>47625</xdr:colOff>
      <xdr:row>101</xdr:row>
      <xdr:rowOff>47625</xdr:rowOff>
    </xdr:to>
    <xdr:sp macro="" textlink="">
      <xdr:nvSpPr>
        <xdr:cNvPr id="699" name="テキスト ボックス 698"/>
        <xdr:cNvSpPr txBox="1"/>
      </xdr:nvSpPr>
      <xdr:spPr>
        <a:xfrm>
          <a:off x="15287625" y="1710690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98</xdr:row>
      <xdr:rowOff>24059</xdr:rowOff>
    </xdr:from>
    <xdr:to>
      <xdr:col>76</xdr:col>
      <xdr:colOff>165100</xdr:colOff>
      <xdr:row>98</xdr:row>
      <xdr:rowOff>125659</xdr:rowOff>
    </xdr:to>
    <xdr:sp macro="" textlink="" fLocksText="0">
      <xdr:nvSpPr>
        <xdr:cNvPr id="700" name="楕円 699"/>
        <xdr:cNvSpPr/>
      </xdr:nvSpPr>
      <xdr:spPr>
        <a:xfrm>
          <a:off x="14544675" y="16830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98</xdr:row>
      <xdr:rowOff>114300</xdr:rowOff>
    </xdr:from>
    <xdr:to>
      <xdr:col>77</xdr:col>
      <xdr:colOff>180975</xdr:colOff>
      <xdr:row>100</xdr:row>
      <xdr:rowOff>28575</xdr:rowOff>
    </xdr:to>
    <xdr:sp macro="" textlink="">
      <xdr:nvSpPr>
        <xdr:cNvPr id="701" name="テキスト ボックス 700"/>
        <xdr:cNvSpPr txBox="1"/>
      </xdr:nvSpPr>
      <xdr:spPr>
        <a:xfrm>
          <a:off x="14316075" y="169164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98</xdr:row>
      <xdr:rowOff>116430</xdr:rowOff>
    </xdr:from>
    <xdr:to>
      <xdr:col>72</xdr:col>
      <xdr:colOff>38100</xdr:colOff>
      <xdr:row>99</xdr:row>
      <xdr:rowOff>46580</xdr:rowOff>
    </xdr:to>
    <xdr:sp macro="" textlink="" fLocksText="0">
      <xdr:nvSpPr>
        <xdr:cNvPr id="702" name="楕円 701"/>
        <xdr:cNvSpPr/>
      </xdr:nvSpPr>
      <xdr:spPr>
        <a:xfrm>
          <a:off x="13649325" y="16916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133350</xdr:colOff>
      <xdr:row>99</xdr:row>
      <xdr:rowOff>38100</xdr:rowOff>
    </xdr:from>
    <xdr:to>
      <xdr:col>73</xdr:col>
      <xdr:colOff>28575</xdr:colOff>
      <xdr:row>100</xdr:row>
      <xdr:rowOff>123825</xdr:rowOff>
    </xdr:to>
    <xdr:sp macro="" textlink="">
      <xdr:nvSpPr>
        <xdr:cNvPr id="703" name="テキスト ボックス 702"/>
        <xdr:cNvSpPr txBox="1"/>
      </xdr:nvSpPr>
      <xdr:spPr>
        <a:xfrm>
          <a:off x="13468350" y="170116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96</xdr:row>
      <xdr:rowOff>50397</xdr:rowOff>
    </xdr:from>
    <xdr:to>
      <xdr:col>67</xdr:col>
      <xdr:colOff>101600</xdr:colOff>
      <xdr:row>96</xdr:row>
      <xdr:rowOff>151997</xdr:rowOff>
    </xdr:to>
    <xdr:sp macro="" textlink="" fLocksText="0">
      <xdr:nvSpPr>
        <xdr:cNvPr id="704" name="楕円 703"/>
        <xdr:cNvSpPr/>
      </xdr:nvSpPr>
      <xdr:spPr>
        <a:xfrm>
          <a:off x="12763500" y="16506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94</xdr:row>
      <xdr:rowOff>171450</xdr:rowOff>
    </xdr:from>
    <xdr:to>
      <xdr:col>68</xdr:col>
      <xdr:colOff>123825</xdr:colOff>
      <xdr:row>96</xdr:row>
      <xdr:rowOff>85725</xdr:rowOff>
    </xdr:to>
    <xdr:sp macro="" textlink="">
      <xdr:nvSpPr>
        <xdr:cNvPr id="705" name="テキスト ボックス 704"/>
        <xdr:cNvSpPr txBox="1"/>
      </xdr:nvSpPr>
      <xdr:spPr>
        <a:xfrm>
          <a:off x="12544425" y="162877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31,358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23</xdr:row>
      <xdr:rowOff>57150</xdr:rowOff>
    </xdr:from>
    <xdr:to>
      <xdr:col>120</xdr:col>
      <xdr:colOff>114300</xdr:colOff>
      <xdr:row>25</xdr:row>
      <xdr:rowOff>31750</xdr:rowOff>
    </xdr:to>
    <xdr:sp macro="" textlink="" fLocksText="0">
      <xdr:nvSpPr>
        <xdr:cNvPr id="706" name="正方形/長方形 705"/>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707" name="正方形/長方形 706"/>
        <xdr:cNvSpPr/>
      </xdr:nvSpPr>
      <xdr:spPr>
        <a:xfrm>
          <a:off x="18411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08" name="正方形/長方形 707"/>
        <xdr:cNvSpPr/>
      </xdr:nvSpPr>
      <xdr:spPr>
        <a:xfrm>
          <a:off x="18411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09" name="正方形/長方形 708"/>
        <xdr:cNvSpPr/>
      </xdr:nvSpPr>
      <xdr:spPr>
        <a:xfrm>
          <a:off x="19431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10" name="正方形/長方形 709"/>
        <xdr:cNvSpPr/>
      </xdr:nvSpPr>
      <xdr:spPr>
        <a:xfrm>
          <a:off x="19431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11" name="正方形/長方形 710"/>
        <xdr:cNvSpPr/>
      </xdr:nvSpPr>
      <xdr:spPr>
        <a:xfrm>
          <a:off x="20574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12" name="正方形/長方形 711"/>
        <xdr:cNvSpPr/>
      </xdr:nvSpPr>
      <xdr:spPr>
        <a:xfrm>
          <a:off x="20574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13" name="正方形/長方形 712"/>
        <xdr:cNvSpPr/>
      </xdr:nvSpPr>
      <xdr:spPr>
        <a:xfrm>
          <a:off x="18288000"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27</xdr:row>
      <xdr:rowOff>9525</xdr:rowOff>
    </xdr:from>
    <xdr:to>
      <xdr:col>97</xdr:col>
      <xdr:colOff>123825</xdr:colOff>
      <xdr:row>28</xdr:row>
      <xdr:rowOff>66675</xdr:rowOff>
    </xdr:to>
    <xdr:sp macro="" textlink="">
      <xdr:nvSpPr>
        <xdr:cNvPr id="714" name="テキスト ボックス 713"/>
        <xdr:cNvSpPr txBox="1"/>
      </xdr:nvSpPr>
      <xdr:spPr>
        <a:xfrm>
          <a:off x="18249900"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41</xdr:row>
      <xdr:rowOff>82550</xdr:rowOff>
    </xdr:from>
    <xdr:to>
      <xdr:col>120</xdr:col>
      <xdr:colOff>114300</xdr:colOff>
      <xdr:row>41</xdr:row>
      <xdr:rowOff>82550</xdr:rowOff>
    </xdr:to>
    <xdr:sp macro="" textlink="">
      <xdr:nvSpPr>
        <xdr:cNvPr id="715" name="直線コネクタ 714"/>
        <xdr:cNvSpPr/>
      </xdr:nv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39</xdr:row>
      <xdr:rowOff>98878</xdr:rowOff>
    </xdr:from>
    <xdr:to>
      <xdr:col>120</xdr:col>
      <xdr:colOff>114300</xdr:colOff>
      <xdr:row>39</xdr:row>
      <xdr:rowOff>98878</xdr:rowOff>
    </xdr:to>
    <xdr:sp macro="" textlink="">
      <xdr:nvSpPr>
        <xdr:cNvPr id="716" name="直線コネクタ 715"/>
        <xdr:cNvSpPr/>
      </xdr:nvSpPr>
      <xdr:spPr>
        <a:xfrm>
          <a:off x="18288000"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38</xdr:row>
      <xdr:rowOff>123825</xdr:rowOff>
    </xdr:from>
    <xdr:to>
      <xdr:col>95</xdr:col>
      <xdr:colOff>180975</xdr:colOff>
      <xdr:row>40</xdr:row>
      <xdr:rowOff>38100</xdr:rowOff>
    </xdr:to>
    <xdr:sp macro="" textlink="">
      <xdr:nvSpPr>
        <xdr:cNvPr id="717" name="テキスト ボックス 716"/>
        <xdr:cNvSpPr txBox="1"/>
      </xdr:nvSpPr>
      <xdr:spPr>
        <a:xfrm>
          <a:off x="18030825" y="6638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37</xdr:row>
      <xdr:rowOff>115207</xdr:rowOff>
    </xdr:from>
    <xdr:to>
      <xdr:col>120</xdr:col>
      <xdr:colOff>114300</xdr:colOff>
      <xdr:row>37</xdr:row>
      <xdr:rowOff>115207</xdr:rowOff>
    </xdr:to>
    <xdr:sp macro="" textlink="">
      <xdr:nvSpPr>
        <xdr:cNvPr id="718" name="直線コネクタ 717"/>
        <xdr:cNvSpPr/>
      </xdr:nvSpPr>
      <xdr:spPr>
        <a:xfrm>
          <a:off x="18288000" y="645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36</xdr:row>
      <xdr:rowOff>142875</xdr:rowOff>
    </xdr:from>
    <xdr:to>
      <xdr:col>96</xdr:col>
      <xdr:colOff>0</xdr:colOff>
      <xdr:row>38</xdr:row>
      <xdr:rowOff>57150</xdr:rowOff>
    </xdr:to>
    <xdr:sp macro="" textlink="">
      <xdr:nvSpPr>
        <xdr:cNvPr id="719" name="テキスト ボックス 718"/>
        <xdr:cNvSpPr txBox="1"/>
      </xdr:nvSpPr>
      <xdr:spPr>
        <a:xfrm>
          <a:off x="17754600" y="6315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35</xdr:row>
      <xdr:rowOff>131536</xdr:rowOff>
    </xdr:from>
    <xdr:to>
      <xdr:col>120</xdr:col>
      <xdr:colOff>114300</xdr:colOff>
      <xdr:row>35</xdr:row>
      <xdr:rowOff>131536</xdr:rowOff>
    </xdr:to>
    <xdr:sp macro="" textlink="">
      <xdr:nvSpPr>
        <xdr:cNvPr id="720" name="直線コネクタ 719"/>
        <xdr:cNvSpPr/>
      </xdr:nvSpPr>
      <xdr:spPr>
        <a:xfrm>
          <a:off x="18288000"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34</xdr:row>
      <xdr:rowOff>161925</xdr:rowOff>
    </xdr:from>
    <xdr:to>
      <xdr:col>96</xdr:col>
      <xdr:colOff>0</xdr:colOff>
      <xdr:row>36</xdr:row>
      <xdr:rowOff>76200</xdr:rowOff>
    </xdr:to>
    <xdr:sp macro="" textlink="">
      <xdr:nvSpPr>
        <xdr:cNvPr id="721" name="テキスト ボックス 720"/>
        <xdr:cNvSpPr txBox="1"/>
      </xdr:nvSpPr>
      <xdr:spPr>
        <a:xfrm>
          <a:off x="17754600" y="5991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33</xdr:row>
      <xdr:rowOff>147864</xdr:rowOff>
    </xdr:from>
    <xdr:to>
      <xdr:col>120</xdr:col>
      <xdr:colOff>114300</xdr:colOff>
      <xdr:row>33</xdr:row>
      <xdr:rowOff>147864</xdr:rowOff>
    </xdr:to>
    <xdr:sp macro="" textlink="">
      <xdr:nvSpPr>
        <xdr:cNvPr id="722" name="直線コネクタ 721"/>
        <xdr:cNvSpPr/>
      </xdr:nvSpPr>
      <xdr:spPr>
        <a:xfrm>
          <a:off x="18288000"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33</xdr:row>
      <xdr:rowOff>9525</xdr:rowOff>
    </xdr:from>
    <xdr:to>
      <xdr:col>96</xdr:col>
      <xdr:colOff>0</xdr:colOff>
      <xdr:row>34</xdr:row>
      <xdr:rowOff>95250</xdr:rowOff>
    </xdr:to>
    <xdr:sp macro="" textlink="">
      <xdr:nvSpPr>
        <xdr:cNvPr id="723" name="テキスト ボックス 722"/>
        <xdr:cNvSpPr txBox="1"/>
      </xdr:nvSpPr>
      <xdr:spPr>
        <a:xfrm>
          <a:off x="17754600" y="5667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164193</xdr:rowOff>
    </xdr:from>
    <xdr:to>
      <xdr:col>120</xdr:col>
      <xdr:colOff>114300</xdr:colOff>
      <xdr:row>31</xdr:row>
      <xdr:rowOff>164193</xdr:rowOff>
    </xdr:to>
    <xdr:sp macro="" textlink="">
      <xdr:nvSpPr>
        <xdr:cNvPr id="724" name="直線コネクタ 723"/>
        <xdr:cNvSpPr/>
      </xdr:nvSpPr>
      <xdr:spPr>
        <a:xfrm>
          <a:off x="18288000" y="5476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31</xdr:row>
      <xdr:rowOff>19050</xdr:rowOff>
    </xdr:from>
    <xdr:to>
      <xdr:col>96</xdr:col>
      <xdr:colOff>0</xdr:colOff>
      <xdr:row>32</xdr:row>
      <xdr:rowOff>104775</xdr:rowOff>
    </xdr:to>
    <xdr:sp macro="" textlink="">
      <xdr:nvSpPr>
        <xdr:cNvPr id="725" name="テキスト ボックス 724"/>
        <xdr:cNvSpPr txBox="1"/>
      </xdr:nvSpPr>
      <xdr:spPr>
        <a:xfrm>
          <a:off x="17754600" y="5334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30</xdr:row>
      <xdr:rowOff>9072</xdr:rowOff>
    </xdr:from>
    <xdr:to>
      <xdr:col>120</xdr:col>
      <xdr:colOff>114300</xdr:colOff>
      <xdr:row>30</xdr:row>
      <xdr:rowOff>9072</xdr:rowOff>
    </xdr:to>
    <xdr:sp macro="" textlink="">
      <xdr:nvSpPr>
        <xdr:cNvPr id="726" name="直線コネクタ 725"/>
        <xdr:cNvSpPr/>
      </xdr:nvSpPr>
      <xdr:spPr>
        <a:xfrm>
          <a:off x="18288000" y="5153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29</xdr:row>
      <xdr:rowOff>38100</xdr:rowOff>
    </xdr:from>
    <xdr:to>
      <xdr:col>96</xdr:col>
      <xdr:colOff>0</xdr:colOff>
      <xdr:row>30</xdr:row>
      <xdr:rowOff>123825</xdr:rowOff>
    </xdr:to>
    <xdr:sp macro="" textlink="">
      <xdr:nvSpPr>
        <xdr:cNvPr id="727" name="テキスト ボックス 726"/>
        <xdr:cNvSpPr txBox="1"/>
      </xdr:nvSpPr>
      <xdr:spPr>
        <a:xfrm>
          <a:off x="17754600" y="50101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28</xdr:row>
      <xdr:rowOff>25400</xdr:rowOff>
    </xdr:to>
    <xdr:sp macro="" textlink="">
      <xdr:nvSpPr>
        <xdr:cNvPr id="728" name="直線コネクタ 727"/>
        <xdr:cNvSpPr/>
      </xdr:nv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27</xdr:row>
      <xdr:rowOff>57150</xdr:rowOff>
    </xdr:from>
    <xdr:to>
      <xdr:col>96</xdr:col>
      <xdr:colOff>0</xdr:colOff>
      <xdr:row>28</xdr:row>
      <xdr:rowOff>142875</xdr:rowOff>
    </xdr:to>
    <xdr:sp macro="" textlink="">
      <xdr:nvSpPr>
        <xdr:cNvPr id="729" name="テキスト ボックス 728"/>
        <xdr:cNvSpPr txBox="1"/>
      </xdr:nvSpPr>
      <xdr:spPr>
        <a:xfrm>
          <a:off x="17754600" y="4686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30" name="投資及び出資金グラフ枠"/>
        <xdr:cNvSpPr/>
      </xdr:nvSpPr>
      <xdr:spPr>
        <a:xfrm>
          <a:off x="18288000"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sp macro="" textlink="">
      <xdr:nvSpPr>
        <xdr:cNvPr id="731" name="直線コネクタ 730"/>
        <xdr:cNvSpPr/>
      </xdr:nvSpPr>
      <xdr:spPr>
        <a:xfrm flipV="1">
          <a:off x="22155150" y="5172075"/>
          <a:ext cx="9525"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39</xdr:row>
      <xdr:rowOff>104775</xdr:rowOff>
    </xdr:from>
    <xdr:to>
      <xdr:col>117</xdr:col>
      <xdr:colOff>171450</xdr:colOff>
      <xdr:row>41</xdr:row>
      <xdr:rowOff>19050</xdr:rowOff>
    </xdr:to>
    <xdr:sp macro="" textlink="">
      <xdr:nvSpPr>
        <xdr:cNvPr id="732" name="投資及び出資金最小値テキスト"/>
        <xdr:cNvSpPr txBox="1"/>
      </xdr:nvSpPr>
      <xdr:spPr>
        <a:xfrm>
          <a:off x="22212300" y="6791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39</xdr:row>
      <xdr:rowOff>98878</xdr:rowOff>
    </xdr:from>
    <xdr:to>
      <xdr:col>116</xdr:col>
      <xdr:colOff>152400</xdr:colOff>
      <xdr:row>39</xdr:row>
      <xdr:rowOff>98878</xdr:rowOff>
    </xdr:to>
    <xdr:sp macro="" textlink="">
      <xdr:nvSpPr>
        <xdr:cNvPr id="733" name="直線コネクタ 732"/>
        <xdr:cNvSpPr/>
      </xdr:nvSpPr>
      <xdr:spPr>
        <a:xfrm>
          <a:off x="22069425" y="67818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28</xdr:row>
      <xdr:rowOff>142875</xdr:rowOff>
    </xdr:from>
    <xdr:to>
      <xdr:col>119</xdr:col>
      <xdr:colOff>76200</xdr:colOff>
      <xdr:row>30</xdr:row>
      <xdr:rowOff>57150</xdr:rowOff>
    </xdr:to>
    <xdr:sp macro="" textlink="">
      <xdr:nvSpPr>
        <xdr:cNvPr id="734" name="投資及び出資金最大値テキスト"/>
        <xdr:cNvSpPr txBox="1"/>
      </xdr:nvSpPr>
      <xdr:spPr>
        <a:xfrm>
          <a:off x="22212300" y="49434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49,512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30</xdr:row>
      <xdr:rowOff>25008</xdr:rowOff>
    </xdr:from>
    <xdr:to>
      <xdr:col>116</xdr:col>
      <xdr:colOff>152400</xdr:colOff>
      <xdr:row>30</xdr:row>
      <xdr:rowOff>25008</xdr:rowOff>
    </xdr:to>
    <xdr:sp macro="" textlink="">
      <xdr:nvSpPr>
        <xdr:cNvPr id="735" name="直線コネクタ 734"/>
        <xdr:cNvSpPr/>
      </xdr:nvSpPr>
      <xdr:spPr>
        <a:xfrm>
          <a:off x="22069425" y="51720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39</xdr:row>
      <xdr:rowOff>98878</xdr:rowOff>
    </xdr:from>
    <xdr:to>
      <xdr:col>116</xdr:col>
      <xdr:colOff>63500</xdr:colOff>
      <xdr:row>39</xdr:row>
      <xdr:rowOff>98878</xdr:rowOff>
    </xdr:to>
    <xdr:sp macro="" textlink="">
      <xdr:nvSpPr>
        <xdr:cNvPr id="736" name="直線コネクタ 735"/>
        <xdr:cNvSpPr/>
      </xdr:nvSpPr>
      <xdr:spPr>
        <a:xfrm>
          <a:off x="21326475"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38</xdr:row>
      <xdr:rowOff>19050</xdr:rowOff>
    </xdr:from>
    <xdr:to>
      <xdr:col>119</xdr:col>
      <xdr:colOff>9525</xdr:colOff>
      <xdr:row>39</xdr:row>
      <xdr:rowOff>104775</xdr:rowOff>
    </xdr:to>
    <xdr:sp macro="" textlink="">
      <xdr:nvSpPr>
        <xdr:cNvPr id="737" name="投資及び出資金平均値テキスト"/>
        <xdr:cNvSpPr txBox="1"/>
      </xdr:nvSpPr>
      <xdr:spPr>
        <a:xfrm>
          <a:off x="22212300" y="6534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1,706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38</xdr:row>
      <xdr:rowOff>163816</xdr:rowOff>
    </xdr:from>
    <xdr:to>
      <xdr:col>116</xdr:col>
      <xdr:colOff>114300</xdr:colOff>
      <xdr:row>39</xdr:row>
      <xdr:rowOff>93966</xdr:rowOff>
    </xdr:to>
    <xdr:sp macro="" textlink="" fLocksText="0">
      <xdr:nvSpPr>
        <xdr:cNvPr id="738" name="フローチャート: 判断 737"/>
        <xdr:cNvSpPr/>
      </xdr:nvSpPr>
      <xdr:spPr>
        <a:xfrm>
          <a:off x="22107525" y="6677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sp macro="" textlink="">
      <xdr:nvSpPr>
        <xdr:cNvPr id="739" name="直線コネクタ 738"/>
        <xdr:cNvSpPr/>
      </xdr:nvSpPr>
      <xdr:spPr>
        <a:xfrm>
          <a:off x="20431125" y="678180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39</xdr:row>
      <xdr:rowOff>19373</xdr:rowOff>
    </xdr:from>
    <xdr:to>
      <xdr:col>112</xdr:col>
      <xdr:colOff>38100</xdr:colOff>
      <xdr:row>39</xdr:row>
      <xdr:rowOff>120973</xdr:rowOff>
    </xdr:to>
    <xdr:sp macro="" textlink="" fLocksText="0">
      <xdr:nvSpPr>
        <xdr:cNvPr id="740" name="フローチャート: 判断 739"/>
        <xdr:cNvSpPr/>
      </xdr:nvSpPr>
      <xdr:spPr>
        <a:xfrm>
          <a:off x="21269325" y="6705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171450</xdr:colOff>
      <xdr:row>37</xdr:row>
      <xdr:rowOff>133350</xdr:rowOff>
    </xdr:from>
    <xdr:to>
      <xdr:col>112</xdr:col>
      <xdr:colOff>171450</xdr:colOff>
      <xdr:row>39</xdr:row>
      <xdr:rowOff>47625</xdr:rowOff>
    </xdr:to>
    <xdr:sp macro="" textlink="">
      <xdr:nvSpPr>
        <xdr:cNvPr id="741" name="テキスト ボックス 740"/>
        <xdr:cNvSpPr txBox="1"/>
      </xdr:nvSpPr>
      <xdr:spPr>
        <a:xfrm>
          <a:off x="21126450" y="647700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39</xdr:row>
      <xdr:rowOff>98878</xdr:rowOff>
    </xdr:from>
    <xdr:to>
      <xdr:col>107</xdr:col>
      <xdr:colOff>50800</xdr:colOff>
      <xdr:row>39</xdr:row>
      <xdr:rowOff>98878</xdr:rowOff>
    </xdr:to>
    <xdr:sp macro="" textlink="">
      <xdr:nvSpPr>
        <xdr:cNvPr id="742" name="直線コネクタ 741"/>
        <xdr:cNvSpPr/>
      </xdr:nvSpPr>
      <xdr:spPr>
        <a:xfrm>
          <a:off x="19545300" y="6781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39</xdr:row>
      <xdr:rowOff>37694</xdr:rowOff>
    </xdr:from>
    <xdr:to>
      <xdr:col>107</xdr:col>
      <xdr:colOff>101600</xdr:colOff>
      <xdr:row>39</xdr:row>
      <xdr:rowOff>139294</xdr:rowOff>
    </xdr:to>
    <xdr:sp macro="" textlink="" fLocksText="0">
      <xdr:nvSpPr>
        <xdr:cNvPr id="743" name="フローチャート: 判断 742"/>
        <xdr:cNvSpPr/>
      </xdr:nvSpPr>
      <xdr:spPr>
        <a:xfrm>
          <a:off x="20383500" y="6724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47625</xdr:colOff>
      <xdr:row>37</xdr:row>
      <xdr:rowOff>152400</xdr:rowOff>
    </xdr:from>
    <xdr:to>
      <xdr:col>108</xdr:col>
      <xdr:colOff>47625</xdr:colOff>
      <xdr:row>39</xdr:row>
      <xdr:rowOff>66675</xdr:rowOff>
    </xdr:to>
    <xdr:sp macro="" textlink="">
      <xdr:nvSpPr>
        <xdr:cNvPr id="744" name="テキスト ボックス 743"/>
        <xdr:cNvSpPr txBox="1"/>
      </xdr:nvSpPr>
      <xdr:spPr>
        <a:xfrm>
          <a:off x="20240625" y="64960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39</xdr:row>
      <xdr:rowOff>98878</xdr:rowOff>
    </xdr:from>
    <xdr:to>
      <xdr:col>102</xdr:col>
      <xdr:colOff>114300</xdr:colOff>
      <xdr:row>39</xdr:row>
      <xdr:rowOff>98878</xdr:rowOff>
    </xdr:to>
    <xdr:sp macro="" textlink="">
      <xdr:nvSpPr>
        <xdr:cNvPr id="745" name="直線コネクタ 744"/>
        <xdr:cNvSpPr/>
      </xdr:nvSpPr>
      <xdr:spPr>
        <a:xfrm>
          <a:off x="18659475" y="678180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39</xdr:row>
      <xdr:rowOff>15487</xdr:rowOff>
    </xdr:from>
    <xdr:to>
      <xdr:col>102</xdr:col>
      <xdr:colOff>165100</xdr:colOff>
      <xdr:row>39</xdr:row>
      <xdr:rowOff>117087</xdr:rowOff>
    </xdr:to>
    <xdr:sp macro="" textlink="" fLocksText="0">
      <xdr:nvSpPr>
        <xdr:cNvPr id="746" name="フローチャート: 判断 745"/>
        <xdr:cNvSpPr/>
      </xdr:nvSpPr>
      <xdr:spPr>
        <a:xfrm>
          <a:off x="19497675" y="6705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114300</xdr:colOff>
      <xdr:row>37</xdr:row>
      <xdr:rowOff>133350</xdr:rowOff>
    </xdr:from>
    <xdr:to>
      <xdr:col>103</xdr:col>
      <xdr:colOff>114300</xdr:colOff>
      <xdr:row>39</xdr:row>
      <xdr:rowOff>47625</xdr:rowOff>
    </xdr:to>
    <xdr:sp macro="" textlink="">
      <xdr:nvSpPr>
        <xdr:cNvPr id="747" name="テキスト ボックス 746"/>
        <xdr:cNvSpPr txBox="1"/>
      </xdr:nvSpPr>
      <xdr:spPr>
        <a:xfrm>
          <a:off x="19354800" y="647700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39</xdr:row>
      <xdr:rowOff>16956</xdr:rowOff>
    </xdr:from>
    <xdr:to>
      <xdr:col>98</xdr:col>
      <xdr:colOff>38100</xdr:colOff>
      <xdr:row>39</xdr:row>
      <xdr:rowOff>118556</xdr:rowOff>
    </xdr:to>
    <xdr:sp macro="" textlink="" fLocksText="0">
      <xdr:nvSpPr>
        <xdr:cNvPr id="748" name="フローチャート: 判断 747"/>
        <xdr:cNvSpPr/>
      </xdr:nvSpPr>
      <xdr:spPr>
        <a:xfrm>
          <a:off x="18602325" y="6705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171450</xdr:colOff>
      <xdr:row>37</xdr:row>
      <xdr:rowOff>133350</xdr:rowOff>
    </xdr:from>
    <xdr:to>
      <xdr:col>98</xdr:col>
      <xdr:colOff>171450</xdr:colOff>
      <xdr:row>39</xdr:row>
      <xdr:rowOff>47625</xdr:rowOff>
    </xdr:to>
    <xdr:sp macro="" textlink="">
      <xdr:nvSpPr>
        <xdr:cNvPr id="749" name="テキスト ボックス 748"/>
        <xdr:cNvSpPr txBox="1"/>
      </xdr:nvSpPr>
      <xdr:spPr>
        <a:xfrm>
          <a:off x="18459450" y="647700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41</xdr:row>
      <xdr:rowOff>76200</xdr:rowOff>
    </xdr:from>
    <xdr:to>
      <xdr:col>119</xdr:col>
      <xdr:colOff>57150</xdr:colOff>
      <xdr:row>42</xdr:row>
      <xdr:rowOff>161925</xdr:rowOff>
    </xdr:to>
    <xdr:sp macro="" textlink="">
      <xdr:nvSpPr>
        <xdr:cNvPr id="750" name="テキスト ボックス 749"/>
        <xdr:cNvSpPr txBox="1"/>
      </xdr:nvSpPr>
      <xdr:spPr>
        <a:xfrm>
          <a:off x="219646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41</xdr:row>
      <xdr:rowOff>76200</xdr:rowOff>
    </xdr:from>
    <xdr:to>
      <xdr:col>114</xdr:col>
      <xdr:colOff>171450</xdr:colOff>
      <xdr:row>42</xdr:row>
      <xdr:rowOff>161925</xdr:rowOff>
    </xdr:to>
    <xdr:sp macro="" textlink="">
      <xdr:nvSpPr>
        <xdr:cNvPr id="751" name="テキスト ボックス 750"/>
        <xdr:cNvSpPr txBox="1"/>
      </xdr:nvSpPr>
      <xdr:spPr>
        <a:xfrm>
          <a:off x="21126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41</xdr:row>
      <xdr:rowOff>76200</xdr:rowOff>
    </xdr:from>
    <xdr:to>
      <xdr:col>110</xdr:col>
      <xdr:colOff>47625</xdr:colOff>
      <xdr:row>42</xdr:row>
      <xdr:rowOff>161925</xdr:rowOff>
    </xdr:to>
    <xdr:sp macro="" textlink="">
      <xdr:nvSpPr>
        <xdr:cNvPr id="752" name="テキスト ボックス 751"/>
        <xdr:cNvSpPr txBox="1"/>
      </xdr:nvSpPr>
      <xdr:spPr>
        <a:xfrm>
          <a:off x="20240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41</xdr:row>
      <xdr:rowOff>76200</xdr:rowOff>
    </xdr:from>
    <xdr:to>
      <xdr:col>105</xdr:col>
      <xdr:colOff>114300</xdr:colOff>
      <xdr:row>42</xdr:row>
      <xdr:rowOff>161925</xdr:rowOff>
    </xdr:to>
    <xdr:sp macro="" textlink="">
      <xdr:nvSpPr>
        <xdr:cNvPr id="753" name="テキスト ボックス 752"/>
        <xdr:cNvSpPr txBox="1"/>
      </xdr:nvSpPr>
      <xdr:spPr>
        <a:xfrm>
          <a:off x="19354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41</xdr:row>
      <xdr:rowOff>76200</xdr:rowOff>
    </xdr:from>
    <xdr:to>
      <xdr:col>100</xdr:col>
      <xdr:colOff>171450</xdr:colOff>
      <xdr:row>42</xdr:row>
      <xdr:rowOff>161925</xdr:rowOff>
    </xdr:to>
    <xdr:sp macro="" textlink="">
      <xdr:nvSpPr>
        <xdr:cNvPr id="754" name="テキスト ボックス 753"/>
        <xdr:cNvSpPr txBox="1"/>
      </xdr:nvSpPr>
      <xdr:spPr>
        <a:xfrm>
          <a:off x="18459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39</xdr:row>
      <xdr:rowOff>48078</xdr:rowOff>
    </xdr:from>
    <xdr:to>
      <xdr:col>116</xdr:col>
      <xdr:colOff>114300</xdr:colOff>
      <xdr:row>39</xdr:row>
      <xdr:rowOff>149678</xdr:rowOff>
    </xdr:to>
    <xdr:sp macro="" textlink="" fLocksText="0">
      <xdr:nvSpPr>
        <xdr:cNvPr id="755" name="楕円 754"/>
        <xdr:cNvSpPr/>
      </xdr:nvSpPr>
      <xdr:spPr>
        <a:xfrm>
          <a:off x="221075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38</xdr:row>
      <xdr:rowOff>142875</xdr:rowOff>
    </xdr:from>
    <xdr:to>
      <xdr:col>117</xdr:col>
      <xdr:colOff>171450</xdr:colOff>
      <xdr:row>40</xdr:row>
      <xdr:rowOff>57150</xdr:rowOff>
    </xdr:to>
    <xdr:sp macro="" textlink="">
      <xdr:nvSpPr>
        <xdr:cNvPr id="756" name="投資及び出資金該当値テキスト"/>
        <xdr:cNvSpPr txBox="1"/>
      </xdr:nvSpPr>
      <xdr:spPr>
        <a:xfrm>
          <a:off x="22212300" y="66579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39</xdr:row>
      <xdr:rowOff>48078</xdr:rowOff>
    </xdr:from>
    <xdr:to>
      <xdr:col>112</xdr:col>
      <xdr:colOff>38100</xdr:colOff>
      <xdr:row>39</xdr:row>
      <xdr:rowOff>149678</xdr:rowOff>
    </xdr:to>
    <xdr:sp macro="" textlink="" fLocksText="0">
      <xdr:nvSpPr>
        <xdr:cNvPr id="757" name="楕円 756"/>
        <xdr:cNvSpPr/>
      </xdr:nvSpPr>
      <xdr:spPr>
        <a:xfrm>
          <a:off x="212693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39</xdr:row>
      <xdr:rowOff>142875</xdr:rowOff>
    </xdr:from>
    <xdr:to>
      <xdr:col>112</xdr:col>
      <xdr:colOff>104775</xdr:colOff>
      <xdr:row>41</xdr:row>
      <xdr:rowOff>57150</xdr:rowOff>
    </xdr:to>
    <xdr:sp macro="" textlink="">
      <xdr:nvSpPr>
        <xdr:cNvPr id="758" name="テキスト ボックス 757"/>
        <xdr:cNvSpPr txBox="1"/>
      </xdr:nvSpPr>
      <xdr:spPr>
        <a:xfrm>
          <a:off x="21193125" y="68294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39</xdr:row>
      <xdr:rowOff>48078</xdr:rowOff>
    </xdr:from>
    <xdr:to>
      <xdr:col>107</xdr:col>
      <xdr:colOff>101600</xdr:colOff>
      <xdr:row>39</xdr:row>
      <xdr:rowOff>149678</xdr:rowOff>
    </xdr:to>
    <xdr:sp macro="" textlink="" fLocksText="0">
      <xdr:nvSpPr>
        <xdr:cNvPr id="759" name="楕円 758"/>
        <xdr:cNvSpPr/>
      </xdr:nvSpPr>
      <xdr:spPr>
        <a:xfrm>
          <a:off x="20383500"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39</xdr:row>
      <xdr:rowOff>142875</xdr:rowOff>
    </xdr:from>
    <xdr:to>
      <xdr:col>107</xdr:col>
      <xdr:colOff>171450</xdr:colOff>
      <xdr:row>41</xdr:row>
      <xdr:rowOff>57150</xdr:rowOff>
    </xdr:to>
    <xdr:sp macro="" textlink="">
      <xdr:nvSpPr>
        <xdr:cNvPr id="760" name="テキスト ボックス 759"/>
        <xdr:cNvSpPr txBox="1"/>
      </xdr:nvSpPr>
      <xdr:spPr>
        <a:xfrm>
          <a:off x="20307300" y="68294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39</xdr:row>
      <xdr:rowOff>48078</xdr:rowOff>
    </xdr:from>
    <xdr:to>
      <xdr:col>102</xdr:col>
      <xdr:colOff>165100</xdr:colOff>
      <xdr:row>39</xdr:row>
      <xdr:rowOff>149678</xdr:rowOff>
    </xdr:to>
    <xdr:sp macro="" textlink="" fLocksText="0">
      <xdr:nvSpPr>
        <xdr:cNvPr id="761" name="楕円 760"/>
        <xdr:cNvSpPr/>
      </xdr:nvSpPr>
      <xdr:spPr>
        <a:xfrm>
          <a:off x="19497675" y="6734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39</xdr:row>
      <xdr:rowOff>142875</xdr:rowOff>
    </xdr:from>
    <xdr:to>
      <xdr:col>103</xdr:col>
      <xdr:colOff>38100</xdr:colOff>
      <xdr:row>41</xdr:row>
      <xdr:rowOff>57150</xdr:rowOff>
    </xdr:to>
    <xdr:sp macro="" textlink="">
      <xdr:nvSpPr>
        <xdr:cNvPr id="762" name="テキスト ボックス 761"/>
        <xdr:cNvSpPr txBox="1"/>
      </xdr:nvSpPr>
      <xdr:spPr>
        <a:xfrm>
          <a:off x="19411950" y="68294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39</xdr:row>
      <xdr:rowOff>48078</xdr:rowOff>
    </xdr:from>
    <xdr:to>
      <xdr:col>98</xdr:col>
      <xdr:colOff>38100</xdr:colOff>
      <xdr:row>39</xdr:row>
      <xdr:rowOff>149678</xdr:rowOff>
    </xdr:to>
    <xdr:sp macro="" textlink="" fLocksText="0">
      <xdr:nvSpPr>
        <xdr:cNvPr id="763" name="楕円 762"/>
        <xdr:cNvSpPr/>
      </xdr:nvSpPr>
      <xdr:spPr>
        <a:xfrm>
          <a:off x="18602325" y="67341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39</xdr:row>
      <xdr:rowOff>142875</xdr:rowOff>
    </xdr:from>
    <xdr:to>
      <xdr:col>98</xdr:col>
      <xdr:colOff>104775</xdr:colOff>
      <xdr:row>41</xdr:row>
      <xdr:rowOff>57150</xdr:rowOff>
    </xdr:to>
    <xdr:sp macro="" textlink="">
      <xdr:nvSpPr>
        <xdr:cNvPr id="764" name="テキスト ボックス 763"/>
        <xdr:cNvSpPr txBox="1"/>
      </xdr:nvSpPr>
      <xdr:spPr>
        <a:xfrm>
          <a:off x="18526125" y="68294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43</xdr:row>
      <xdr:rowOff>57150</xdr:rowOff>
    </xdr:from>
    <xdr:to>
      <xdr:col>120</xdr:col>
      <xdr:colOff>114300</xdr:colOff>
      <xdr:row>45</xdr:row>
      <xdr:rowOff>31750</xdr:rowOff>
    </xdr:to>
    <xdr:sp macro="" textlink="" fLocksText="0">
      <xdr:nvSpPr>
        <xdr:cNvPr id="765" name="正方形/長方形 764"/>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66" name="正方形/長方形 765"/>
        <xdr:cNvSpPr/>
      </xdr:nvSpPr>
      <xdr:spPr>
        <a:xfrm>
          <a:off x="18411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67" name="正方形/長方形 766"/>
        <xdr:cNvSpPr/>
      </xdr:nvSpPr>
      <xdr:spPr>
        <a:xfrm>
          <a:off x="18411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68" name="正方形/長方形 767"/>
        <xdr:cNvSpPr/>
      </xdr:nvSpPr>
      <xdr:spPr>
        <a:xfrm>
          <a:off x="19431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69" name="正方形/長方形 768"/>
        <xdr:cNvSpPr/>
      </xdr:nvSpPr>
      <xdr:spPr>
        <a:xfrm>
          <a:off x="19431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70" name="正方形/長方形 769"/>
        <xdr:cNvSpPr/>
      </xdr:nvSpPr>
      <xdr:spPr>
        <a:xfrm>
          <a:off x="20574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71" name="正方形/長方形 770"/>
        <xdr:cNvSpPr/>
      </xdr:nvSpPr>
      <xdr:spPr>
        <a:xfrm>
          <a:off x="20574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72" name="正方形/長方形 771"/>
        <xdr:cNvSpPr/>
      </xdr:nvSpPr>
      <xdr:spPr>
        <a:xfrm>
          <a:off x="18288000"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47</xdr:row>
      <xdr:rowOff>9525</xdr:rowOff>
    </xdr:from>
    <xdr:to>
      <xdr:col>97</xdr:col>
      <xdr:colOff>123825</xdr:colOff>
      <xdr:row>48</xdr:row>
      <xdr:rowOff>66675</xdr:rowOff>
    </xdr:to>
    <xdr:sp macro="" textlink="">
      <xdr:nvSpPr>
        <xdr:cNvPr id="773" name="テキスト ボックス 772"/>
        <xdr:cNvSpPr txBox="1"/>
      </xdr:nvSpPr>
      <xdr:spPr>
        <a:xfrm>
          <a:off x="18249900"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61</xdr:row>
      <xdr:rowOff>82550</xdr:rowOff>
    </xdr:from>
    <xdr:to>
      <xdr:col>120</xdr:col>
      <xdr:colOff>114300</xdr:colOff>
      <xdr:row>61</xdr:row>
      <xdr:rowOff>82550</xdr:rowOff>
    </xdr:to>
    <xdr:sp macro="" textlink="">
      <xdr:nvSpPr>
        <xdr:cNvPr id="774" name="直線コネクタ 773"/>
        <xdr:cNvSpPr/>
      </xdr:nv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59</xdr:row>
      <xdr:rowOff>44450</xdr:rowOff>
    </xdr:from>
    <xdr:to>
      <xdr:col>120</xdr:col>
      <xdr:colOff>114300</xdr:colOff>
      <xdr:row>59</xdr:row>
      <xdr:rowOff>44450</xdr:rowOff>
    </xdr:to>
    <xdr:sp macro="" textlink="">
      <xdr:nvSpPr>
        <xdr:cNvPr id="775" name="直線コネクタ 774"/>
        <xdr:cNvSpPr/>
      </xdr:nvSpPr>
      <xdr:spPr>
        <a:xfrm>
          <a:off x="18288000"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58</xdr:row>
      <xdr:rowOff>76200</xdr:rowOff>
    </xdr:from>
    <xdr:to>
      <xdr:col>95</xdr:col>
      <xdr:colOff>180975</xdr:colOff>
      <xdr:row>59</xdr:row>
      <xdr:rowOff>161925</xdr:rowOff>
    </xdr:to>
    <xdr:sp macro="" textlink="">
      <xdr:nvSpPr>
        <xdr:cNvPr id="776" name="テキスト ボックス 775"/>
        <xdr:cNvSpPr txBox="1"/>
      </xdr:nvSpPr>
      <xdr:spPr>
        <a:xfrm>
          <a:off x="18030825" y="10020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57</xdr:row>
      <xdr:rowOff>6350</xdr:rowOff>
    </xdr:from>
    <xdr:to>
      <xdr:col>120</xdr:col>
      <xdr:colOff>114300</xdr:colOff>
      <xdr:row>57</xdr:row>
      <xdr:rowOff>6350</xdr:rowOff>
    </xdr:to>
    <xdr:sp macro="" textlink="">
      <xdr:nvSpPr>
        <xdr:cNvPr id="777" name="直線コネクタ 776"/>
        <xdr:cNvSpPr/>
      </xdr:nvSpPr>
      <xdr:spPr>
        <a:xfrm>
          <a:off x="18288000"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56</xdr:row>
      <xdr:rowOff>38100</xdr:rowOff>
    </xdr:from>
    <xdr:to>
      <xdr:col>96</xdr:col>
      <xdr:colOff>0</xdr:colOff>
      <xdr:row>57</xdr:row>
      <xdr:rowOff>123825</xdr:rowOff>
    </xdr:to>
    <xdr:sp macro="" textlink="">
      <xdr:nvSpPr>
        <xdr:cNvPr id="778" name="テキスト ボックス 777"/>
        <xdr:cNvSpPr txBox="1"/>
      </xdr:nvSpPr>
      <xdr:spPr>
        <a:xfrm>
          <a:off x="17754600" y="9639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54</xdr:row>
      <xdr:rowOff>139700</xdr:rowOff>
    </xdr:from>
    <xdr:to>
      <xdr:col>120</xdr:col>
      <xdr:colOff>114300</xdr:colOff>
      <xdr:row>54</xdr:row>
      <xdr:rowOff>139700</xdr:rowOff>
    </xdr:to>
    <xdr:sp macro="" textlink="">
      <xdr:nvSpPr>
        <xdr:cNvPr id="779" name="直線コネクタ 778"/>
        <xdr:cNvSpPr/>
      </xdr:nvSpPr>
      <xdr:spPr>
        <a:xfrm>
          <a:off x="18288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53</xdr:row>
      <xdr:rowOff>171450</xdr:rowOff>
    </xdr:from>
    <xdr:to>
      <xdr:col>96</xdr:col>
      <xdr:colOff>0</xdr:colOff>
      <xdr:row>55</xdr:row>
      <xdr:rowOff>85725</xdr:rowOff>
    </xdr:to>
    <xdr:sp macro="" textlink="">
      <xdr:nvSpPr>
        <xdr:cNvPr id="780" name="テキスト ボックス 779"/>
        <xdr:cNvSpPr txBox="1"/>
      </xdr:nvSpPr>
      <xdr:spPr>
        <a:xfrm>
          <a:off x="17754600" y="9258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52</xdr:row>
      <xdr:rowOff>101600</xdr:rowOff>
    </xdr:from>
    <xdr:to>
      <xdr:col>120</xdr:col>
      <xdr:colOff>114300</xdr:colOff>
      <xdr:row>52</xdr:row>
      <xdr:rowOff>101600</xdr:rowOff>
    </xdr:to>
    <xdr:sp macro="" textlink="">
      <xdr:nvSpPr>
        <xdr:cNvPr id="781" name="直線コネクタ 780"/>
        <xdr:cNvSpPr/>
      </xdr:nvSpPr>
      <xdr:spPr>
        <a:xfrm>
          <a:off x="18288000"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51</xdr:row>
      <xdr:rowOff>133350</xdr:rowOff>
    </xdr:from>
    <xdr:to>
      <xdr:col>96</xdr:col>
      <xdr:colOff>0</xdr:colOff>
      <xdr:row>53</xdr:row>
      <xdr:rowOff>47625</xdr:rowOff>
    </xdr:to>
    <xdr:sp macro="" textlink="">
      <xdr:nvSpPr>
        <xdr:cNvPr id="782" name="テキスト ボックス 781"/>
        <xdr:cNvSpPr txBox="1"/>
      </xdr:nvSpPr>
      <xdr:spPr>
        <a:xfrm>
          <a:off x="17754600" y="8877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50</xdr:row>
      <xdr:rowOff>63500</xdr:rowOff>
    </xdr:from>
    <xdr:to>
      <xdr:col>120</xdr:col>
      <xdr:colOff>114300</xdr:colOff>
      <xdr:row>50</xdr:row>
      <xdr:rowOff>63500</xdr:rowOff>
    </xdr:to>
    <xdr:sp macro="" textlink="">
      <xdr:nvSpPr>
        <xdr:cNvPr id="783" name="直線コネクタ 782"/>
        <xdr:cNvSpPr/>
      </xdr:nvSpPr>
      <xdr:spPr>
        <a:xfrm>
          <a:off x="18288000"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49</xdr:row>
      <xdr:rowOff>95250</xdr:rowOff>
    </xdr:from>
    <xdr:to>
      <xdr:col>96</xdr:col>
      <xdr:colOff>0</xdr:colOff>
      <xdr:row>51</xdr:row>
      <xdr:rowOff>9525</xdr:rowOff>
    </xdr:to>
    <xdr:sp macro="" textlink="">
      <xdr:nvSpPr>
        <xdr:cNvPr id="784" name="テキスト ボックス 783"/>
        <xdr:cNvSpPr txBox="1"/>
      </xdr:nvSpPr>
      <xdr:spPr>
        <a:xfrm>
          <a:off x="17754600" y="8496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48</xdr:row>
      <xdr:rowOff>25400</xdr:rowOff>
    </xdr:to>
    <xdr:sp macro="" textlink="">
      <xdr:nvSpPr>
        <xdr:cNvPr id="785" name="直線コネクタ 784"/>
        <xdr:cNvSpPr/>
      </xdr:nv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47</xdr:row>
      <xdr:rowOff>57150</xdr:rowOff>
    </xdr:from>
    <xdr:to>
      <xdr:col>96</xdr:col>
      <xdr:colOff>0</xdr:colOff>
      <xdr:row>48</xdr:row>
      <xdr:rowOff>142875</xdr:rowOff>
    </xdr:to>
    <xdr:sp macro="" textlink="">
      <xdr:nvSpPr>
        <xdr:cNvPr id="786" name="テキスト ボックス 785"/>
        <xdr:cNvSpPr txBox="1"/>
      </xdr:nvSpPr>
      <xdr:spPr>
        <a:xfrm>
          <a:off x="17754600" y="8115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87" name="貸付金グラフ枠"/>
        <xdr:cNvSpPr/>
      </xdr:nvSpPr>
      <xdr:spPr>
        <a:xfrm>
          <a:off x="18288000"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sp macro="" textlink="">
      <xdr:nvSpPr>
        <xdr:cNvPr id="788" name="直線コネクタ 787"/>
        <xdr:cNvSpPr/>
      </xdr:nvSpPr>
      <xdr:spPr>
        <a:xfrm flipV="1">
          <a:off x="22155150" y="8896350"/>
          <a:ext cx="9525"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59</xdr:row>
      <xdr:rowOff>47625</xdr:rowOff>
    </xdr:from>
    <xdr:to>
      <xdr:col>117</xdr:col>
      <xdr:colOff>171450</xdr:colOff>
      <xdr:row>60</xdr:row>
      <xdr:rowOff>133350</xdr:rowOff>
    </xdr:to>
    <xdr:sp macro="" textlink="">
      <xdr:nvSpPr>
        <xdr:cNvPr id="789" name="貸付金最小値テキスト"/>
        <xdr:cNvSpPr txBox="1"/>
      </xdr:nvSpPr>
      <xdr:spPr>
        <a:xfrm>
          <a:off x="22212300" y="101631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59</xdr:row>
      <xdr:rowOff>44450</xdr:rowOff>
    </xdr:from>
    <xdr:to>
      <xdr:col>116</xdr:col>
      <xdr:colOff>152400</xdr:colOff>
      <xdr:row>59</xdr:row>
      <xdr:rowOff>44450</xdr:rowOff>
    </xdr:to>
    <xdr:sp macro="" textlink="">
      <xdr:nvSpPr>
        <xdr:cNvPr id="790" name="直線コネクタ 789"/>
        <xdr:cNvSpPr/>
      </xdr:nvSpPr>
      <xdr:spPr>
        <a:xfrm>
          <a:off x="22069425" y="10163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50</xdr:row>
      <xdr:rowOff>95250</xdr:rowOff>
    </xdr:from>
    <xdr:to>
      <xdr:col>119</xdr:col>
      <xdr:colOff>76200</xdr:colOff>
      <xdr:row>52</xdr:row>
      <xdr:rowOff>9525</xdr:rowOff>
    </xdr:to>
    <xdr:sp macro="" textlink="">
      <xdr:nvSpPr>
        <xdr:cNvPr id="791" name="貸付金最大値テキスト"/>
        <xdr:cNvSpPr txBox="1"/>
      </xdr:nvSpPr>
      <xdr:spPr>
        <a:xfrm>
          <a:off x="22212300" y="86677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33,232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51</xdr:row>
      <xdr:rowOff>149911</xdr:rowOff>
    </xdr:from>
    <xdr:to>
      <xdr:col>116</xdr:col>
      <xdr:colOff>152400</xdr:colOff>
      <xdr:row>51</xdr:row>
      <xdr:rowOff>149911</xdr:rowOff>
    </xdr:to>
    <xdr:sp macro="" textlink="">
      <xdr:nvSpPr>
        <xdr:cNvPr id="792" name="直線コネクタ 791"/>
        <xdr:cNvSpPr/>
      </xdr:nvSpPr>
      <xdr:spPr>
        <a:xfrm>
          <a:off x="22069425" y="8896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59</xdr:row>
      <xdr:rowOff>35458</xdr:rowOff>
    </xdr:from>
    <xdr:to>
      <xdr:col>116</xdr:col>
      <xdr:colOff>63500</xdr:colOff>
      <xdr:row>59</xdr:row>
      <xdr:rowOff>35496</xdr:rowOff>
    </xdr:to>
    <xdr:sp macro="" textlink="">
      <xdr:nvSpPr>
        <xdr:cNvPr id="793" name="直線コネクタ 792"/>
        <xdr:cNvSpPr/>
      </xdr:nvSpPr>
      <xdr:spPr>
        <a:xfrm flipV="1">
          <a:off x="21326475" y="10153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57</xdr:row>
      <xdr:rowOff>95250</xdr:rowOff>
    </xdr:from>
    <xdr:to>
      <xdr:col>119</xdr:col>
      <xdr:colOff>9525</xdr:colOff>
      <xdr:row>59</xdr:row>
      <xdr:rowOff>9525</xdr:rowOff>
    </xdr:to>
    <xdr:sp macro="" textlink="">
      <xdr:nvSpPr>
        <xdr:cNvPr id="794" name="貸付金平均値テキスト"/>
        <xdr:cNvSpPr txBox="1"/>
      </xdr:nvSpPr>
      <xdr:spPr>
        <a:xfrm>
          <a:off x="22212300" y="986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2,497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58</xdr:row>
      <xdr:rowOff>69964</xdr:rowOff>
    </xdr:from>
    <xdr:to>
      <xdr:col>116</xdr:col>
      <xdr:colOff>114300</xdr:colOff>
      <xdr:row>59</xdr:row>
      <xdr:rowOff>114</xdr:rowOff>
    </xdr:to>
    <xdr:sp macro="" textlink="" fLocksText="0">
      <xdr:nvSpPr>
        <xdr:cNvPr id="795" name="フローチャート: 判断 794"/>
        <xdr:cNvSpPr/>
      </xdr:nvSpPr>
      <xdr:spPr>
        <a:xfrm>
          <a:off x="22107525" y="10010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59</xdr:row>
      <xdr:rowOff>35496</xdr:rowOff>
    </xdr:from>
    <xdr:to>
      <xdr:col>111</xdr:col>
      <xdr:colOff>177800</xdr:colOff>
      <xdr:row>59</xdr:row>
      <xdr:rowOff>35496</xdr:rowOff>
    </xdr:to>
    <xdr:sp macro="" textlink="">
      <xdr:nvSpPr>
        <xdr:cNvPr id="796" name="直線コネクタ 795"/>
        <xdr:cNvSpPr/>
      </xdr:nvSpPr>
      <xdr:spPr>
        <a:xfrm>
          <a:off x="20431125" y="10153650"/>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58</xdr:row>
      <xdr:rowOff>82309</xdr:rowOff>
    </xdr:from>
    <xdr:to>
      <xdr:col>112</xdr:col>
      <xdr:colOff>38100</xdr:colOff>
      <xdr:row>59</xdr:row>
      <xdr:rowOff>12459</xdr:rowOff>
    </xdr:to>
    <xdr:sp macro="" textlink="" fLocksText="0">
      <xdr:nvSpPr>
        <xdr:cNvPr id="797" name="フローチャート: 判断 796"/>
        <xdr:cNvSpPr/>
      </xdr:nvSpPr>
      <xdr:spPr>
        <a:xfrm>
          <a:off x="21269325" y="10029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133350</xdr:colOff>
      <xdr:row>57</xdr:row>
      <xdr:rowOff>28575</xdr:rowOff>
    </xdr:from>
    <xdr:to>
      <xdr:col>113</xdr:col>
      <xdr:colOff>28575</xdr:colOff>
      <xdr:row>58</xdr:row>
      <xdr:rowOff>114300</xdr:rowOff>
    </xdr:to>
    <xdr:sp macro="" textlink="">
      <xdr:nvSpPr>
        <xdr:cNvPr id="798" name="テキスト ボックス 797"/>
        <xdr:cNvSpPr txBox="1"/>
      </xdr:nvSpPr>
      <xdr:spPr>
        <a:xfrm>
          <a:off x="21088350" y="98012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2,173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59</xdr:row>
      <xdr:rowOff>35496</xdr:rowOff>
    </xdr:from>
    <xdr:to>
      <xdr:col>107</xdr:col>
      <xdr:colOff>50800</xdr:colOff>
      <xdr:row>59</xdr:row>
      <xdr:rowOff>35534</xdr:rowOff>
    </xdr:to>
    <xdr:sp macro="" textlink="">
      <xdr:nvSpPr>
        <xdr:cNvPr id="799" name="直線コネクタ 798"/>
        <xdr:cNvSpPr/>
      </xdr:nvSpPr>
      <xdr:spPr>
        <a:xfrm flipV="1">
          <a:off x="19545300" y="101536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58</xdr:row>
      <xdr:rowOff>116180</xdr:rowOff>
    </xdr:from>
    <xdr:to>
      <xdr:col>107</xdr:col>
      <xdr:colOff>101600</xdr:colOff>
      <xdr:row>59</xdr:row>
      <xdr:rowOff>46330</xdr:rowOff>
    </xdr:to>
    <xdr:sp macro="" textlink="" fLocksText="0">
      <xdr:nvSpPr>
        <xdr:cNvPr id="800" name="フローチャート: 判断 799"/>
        <xdr:cNvSpPr/>
      </xdr:nvSpPr>
      <xdr:spPr>
        <a:xfrm>
          <a:off x="20383500" y="10058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0</xdr:colOff>
      <xdr:row>57</xdr:row>
      <xdr:rowOff>66675</xdr:rowOff>
    </xdr:from>
    <xdr:to>
      <xdr:col>108</xdr:col>
      <xdr:colOff>85725</xdr:colOff>
      <xdr:row>58</xdr:row>
      <xdr:rowOff>152400</xdr:rowOff>
    </xdr:to>
    <xdr:sp macro="" textlink="">
      <xdr:nvSpPr>
        <xdr:cNvPr id="801" name="テキスト ボックス 800"/>
        <xdr:cNvSpPr txBox="1"/>
      </xdr:nvSpPr>
      <xdr:spPr>
        <a:xfrm>
          <a:off x="20193000" y="98393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59</xdr:row>
      <xdr:rowOff>33896</xdr:rowOff>
    </xdr:from>
    <xdr:to>
      <xdr:col>102</xdr:col>
      <xdr:colOff>114300</xdr:colOff>
      <xdr:row>59</xdr:row>
      <xdr:rowOff>35534</xdr:rowOff>
    </xdr:to>
    <xdr:sp macro="" textlink="">
      <xdr:nvSpPr>
        <xdr:cNvPr id="802" name="直線コネクタ 801"/>
        <xdr:cNvSpPr/>
      </xdr:nvSpPr>
      <xdr:spPr>
        <a:xfrm>
          <a:off x="18659475" y="101536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58</xdr:row>
      <xdr:rowOff>97854</xdr:rowOff>
    </xdr:from>
    <xdr:to>
      <xdr:col>102</xdr:col>
      <xdr:colOff>165100</xdr:colOff>
      <xdr:row>59</xdr:row>
      <xdr:rowOff>28004</xdr:rowOff>
    </xdr:to>
    <xdr:sp macro="" textlink="" fLocksText="0">
      <xdr:nvSpPr>
        <xdr:cNvPr id="803" name="フローチャート: 判断 802"/>
        <xdr:cNvSpPr/>
      </xdr:nvSpPr>
      <xdr:spPr>
        <a:xfrm>
          <a:off x="19497675" y="10039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66675</xdr:colOff>
      <xdr:row>57</xdr:row>
      <xdr:rowOff>47625</xdr:rowOff>
    </xdr:from>
    <xdr:to>
      <xdr:col>103</xdr:col>
      <xdr:colOff>152400</xdr:colOff>
      <xdr:row>58</xdr:row>
      <xdr:rowOff>133350</xdr:rowOff>
    </xdr:to>
    <xdr:sp macro="" textlink="">
      <xdr:nvSpPr>
        <xdr:cNvPr id="804" name="テキスト ボックス 803"/>
        <xdr:cNvSpPr txBox="1"/>
      </xdr:nvSpPr>
      <xdr:spPr>
        <a:xfrm>
          <a:off x="19307175" y="98202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58</xdr:row>
      <xdr:rowOff>17844</xdr:rowOff>
    </xdr:from>
    <xdr:to>
      <xdr:col>98</xdr:col>
      <xdr:colOff>38100</xdr:colOff>
      <xdr:row>58</xdr:row>
      <xdr:rowOff>119444</xdr:rowOff>
    </xdr:to>
    <xdr:sp macro="" textlink="" fLocksText="0">
      <xdr:nvSpPr>
        <xdr:cNvPr id="805" name="フローチャート: 判断 804"/>
        <xdr:cNvSpPr/>
      </xdr:nvSpPr>
      <xdr:spPr>
        <a:xfrm>
          <a:off x="18602325" y="99631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133350</xdr:colOff>
      <xdr:row>56</xdr:row>
      <xdr:rowOff>133350</xdr:rowOff>
    </xdr:from>
    <xdr:to>
      <xdr:col>99</xdr:col>
      <xdr:colOff>28575</xdr:colOff>
      <xdr:row>58</xdr:row>
      <xdr:rowOff>47625</xdr:rowOff>
    </xdr:to>
    <xdr:sp macro="" textlink="">
      <xdr:nvSpPr>
        <xdr:cNvPr id="806" name="テキスト ボックス 805"/>
        <xdr:cNvSpPr txBox="1"/>
      </xdr:nvSpPr>
      <xdr:spPr>
        <a:xfrm>
          <a:off x="18421350" y="97345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61</xdr:row>
      <xdr:rowOff>76200</xdr:rowOff>
    </xdr:from>
    <xdr:to>
      <xdr:col>119</xdr:col>
      <xdr:colOff>57150</xdr:colOff>
      <xdr:row>62</xdr:row>
      <xdr:rowOff>161925</xdr:rowOff>
    </xdr:to>
    <xdr:sp macro="" textlink="">
      <xdr:nvSpPr>
        <xdr:cNvPr id="807" name="テキスト ボックス 806"/>
        <xdr:cNvSpPr txBox="1"/>
      </xdr:nvSpPr>
      <xdr:spPr>
        <a:xfrm>
          <a:off x="219646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61</xdr:row>
      <xdr:rowOff>76200</xdr:rowOff>
    </xdr:from>
    <xdr:to>
      <xdr:col>114</xdr:col>
      <xdr:colOff>171450</xdr:colOff>
      <xdr:row>62</xdr:row>
      <xdr:rowOff>161925</xdr:rowOff>
    </xdr:to>
    <xdr:sp macro="" textlink="">
      <xdr:nvSpPr>
        <xdr:cNvPr id="808" name="テキスト ボックス 807"/>
        <xdr:cNvSpPr txBox="1"/>
      </xdr:nvSpPr>
      <xdr:spPr>
        <a:xfrm>
          <a:off x="21126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61</xdr:row>
      <xdr:rowOff>76200</xdr:rowOff>
    </xdr:from>
    <xdr:to>
      <xdr:col>110</xdr:col>
      <xdr:colOff>47625</xdr:colOff>
      <xdr:row>62</xdr:row>
      <xdr:rowOff>161925</xdr:rowOff>
    </xdr:to>
    <xdr:sp macro="" textlink="">
      <xdr:nvSpPr>
        <xdr:cNvPr id="809" name="テキスト ボックス 808"/>
        <xdr:cNvSpPr txBox="1"/>
      </xdr:nvSpPr>
      <xdr:spPr>
        <a:xfrm>
          <a:off x="20240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61</xdr:row>
      <xdr:rowOff>76200</xdr:rowOff>
    </xdr:from>
    <xdr:to>
      <xdr:col>105</xdr:col>
      <xdr:colOff>114300</xdr:colOff>
      <xdr:row>62</xdr:row>
      <xdr:rowOff>161925</xdr:rowOff>
    </xdr:to>
    <xdr:sp macro="" textlink="">
      <xdr:nvSpPr>
        <xdr:cNvPr id="810" name="テキスト ボックス 809"/>
        <xdr:cNvSpPr txBox="1"/>
      </xdr:nvSpPr>
      <xdr:spPr>
        <a:xfrm>
          <a:off x="19354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61</xdr:row>
      <xdr:rowOff>76200</xdr:rowOff>
    </xdr:from>
    <xdr:to>
      <xdr:col>100</xdr:col>
      <xdr:colOff>171450</xdr:colOff>
      <xdr:row>62</xdr:row>
      <xdr:rowOff>161925</xdr:rowOff>
    </xdr:to>
    <xdr:sp macro="" textlink="">
      <xdr:nvSpPr>
        <xdr:cNvPr id="811" name="テキスト ボックス 810"/>
        <xdr:cNvSpPr txBox="1"/>
      </xdr:nvSpPr>
      <xdr:spPr>
        <a:xfrm>
          <a:off x="18459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58</xdr:row>
      <xdr:rowOff>156108</xdr:rowOff>
    </xdr:from>
    <xdr:to>
      <xdr:col>116</xdr:col>
      <xdr:colOff>114300</xdr:colOff>
      <xdr:row>59</xdr:row>
      <xdr:rowOff>86258</xdr:rowOff>
    </xdr:to>
    <xdr:sp macro="" textlink="" fLocksText="0">
      <xdr:nvSpPr>
        <xdr:cNvPr id="812" name="楕円 811"/>
        <xdr:cNvSpPr/>
      </xdr:nvSpPr>
      <xdr:spPr>
        <a:xfrm>
          <a:off x="22107525" y="10096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58</xdr:row>
      <xdr:rowOff>66675</xdr:rowOff>
    </xdr:from>
    <xdr:to>
      <xdr:col>118</xdr:col>
      <xdr:colOff>114300</xdr:colOff>
      <xdr:row>59</xdr:row>
      <xdr:rowOff>152400</xdr:rowOff>
    </xdr:to>
    <xdr:sp macro="" textlink="">
      <xdr:nvSpPr>
        <xdr:cNvPr id="813" name="貸付金該当値テキスト"/>
        <xdr:cNvSpPr txBox="1"/>
      </xdr:nvSpPr>
      <xdr:spPr>
        <a:xfrm>
          <a:off x="22212300" y="100107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58</xdr:row>
      <xdr:rowOff>156146</xdr:rowOff>
    </xdr:from>
    <xdr:to>
      <xdr:col>112</xdr:col>
      <xdr:colOff>38100</xdr:colOff>
      <xdr:row>59</xdr:row>
      <xdr:rowOff>86296</xdr:rowOff>
    </xdr:to>
    <xdr:sp macro="" textlink="" fLocksText="0">
      <xdr:nvSpPr>
        <xdr:cNvPr id="814" name="楕円 813"/>
        <xdr:cNvSpPr/>
      </xdr:nvSpPr>
      <xdr:spPr>
        <a:xfrm>
          <a:off x="21269325" y="10096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171450</xdr:colOff>
      <xdr:row>59</xdr:row>
      <xdr:rowOff>76200</xdr:rowOff>
    </xdr:from>
    <xdr:to>
      <xdr:col>112</xdr:col>
      <xdr:colOff>171450</xdr:colOff>
      <xdr:row>60</xdr:row>
      <xdr:rowOff>161925</xdr:rowOff>
    </xdr:to>
    <xdr:sp macro="" textlink="">
      <xdr:nvSpPr>
        <xdr:cNvPr id="815" name="テキスト ボックス 814"/>
        <xdr:cNvSpPr txBox="1"/>
      </xdr:nvSpPr>
      <xdr:spPr>
        <a:xfrm>
          <a:off x="21126450" y="101917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58</xdr:row>
      <xdr:rowOff>156146</xdr:rowOff>
    </xdr:from>
    <xdr:to>
      <xdr:col>107</xdr:col>
      <xdr:colOff>101600</xdr:colOff>
      <xdr:row>59</xdr:row>
      <xdr:rowOff>86296</xdr:rowOff>
    </xdr:to>
    <xdr:sp macro="" textlink="" fLocksText="0">
      <xdr:nvSpPr>
        <xdr:cNvPr id="816" name="楕円 815"/>
        <xdr:cNvSpPr/>
      </xdr:nvSpPr>
      <xdr:spPr>
        <a:xfrm>
          <a:off x="20383500" y="10096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47625</xdr:colOff>
      <xdr:row>59</xdr:row>
      <xdr:rowOff>76200</xdr:rowOff>
    </xdr:from>
    <xdr:to>
      <xdr:col>108</xdr:col>
      <xdr:colOff>47625</xdr:colOff>
      <xdr:row>60</xdr:row>
      <xdr:rowOff>161925</xdr:rowOff>
    </xdr:to>
    <xdr:sp macro="" textlink="">
      <xdr:nvSpPr>
        <xdr:cNvPr id="817" name="テキスト ボックス 816"/>
        <xdr:cNvSpPr txBox="1"/>
      </xdr:nvSpPr>
      <xdr:spPr>
        <a:xfrm>
          <a:off x="20240625" y="101917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58</xdr:row>
      <xdr:rowOff>156184</xdr:rowOff>
    </xdr:from>
    <xdr:to>
      <xdr:col>102</xdr:col>
      <xdr:colOff>165100</xdr:colOff>
      <xdr:row>59</xdr:row>
      <xdr:rowOff>86334</xdr:rowOff>
    </xdr:to>
    <xdr:sp macro="" textlink="" fLocksText="0">
      <xdr:nvSpPr>
        <xdr:cNvPr id="818" name="楕円 817"/>
        <xdr:cNvSpPr/>
      </xdr:nvSpPr>
      <xdr:spPr>
        <a:xfrm>
          <a:off x="19497675" y="10096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114300</xdr:colOff>
      <xdr:row>59</xdr:row>
      <xdr:rowOff>76200</xdr:rowOff>
    </xdr:from>
    <xdr:to>
      <xdr:col>103</xdr:col>
      <xdr:colOff>114300</xdr:colOff>
      <xdr:row>60</xdr:row>
      <xdr:rowOff>161925</xdr:rowOff>
    </xdr:to>
    <xdr:sp macro="" textlink="">
      <xdr:nvSpPr>
        <xdr:cNvPr id="819" name="テキスト ボックス 818"/>
        <xdr:cNvSpPr txBox="1"/>
      </xdr:nvSpPr>
      <xdr:spPr>
        <a:xfrm>
          <a:off x="19354800" y="101917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58</xdr:row>
      <xdr:rowOff>154546</xdr:rowOff>
    </xdr:from>
    <xdr:to>
      <xdr:col>98</xdr:col>
      <xdr:colOff>38100</xdr:colOff>
      <xdr:row>59</xdr:row>
      <xdr:rowOff>84696</xdr:rowOff>
    </xdr:to>
    <xdr:sp macro="" textlink="" fLocksText="0">
      <xdr:nvSpPr>
        <xdr:cNvPr id="820" name="楕円 819"/>
        <xdr:cNvSpPr/>
      </xdr:nvSpPr>
      <xdr:spPr>
        <a:xfrm>
          <a:off x="18602325" y="10096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171450</xdr:colOff>
      <xdr:row>59</xdr:row>
      <xdr:rowOff>76200</xdr:rowOff>
    </xdr:from>
    <xdr:to>
      <xdr:col>98</xdr:col>
      <xdr:colOff>171450</xdr:colOff>
      <xdr:row>60</xdr:row>
      <xdr:rowOff>161925</xdr:rowOff>
    </xdr:to>
    <xdr:sp macro="" textlink="">
      <xdr:nvSpPr>
        <xdr:cNvPr id="821" name="テキスト ボックス 820"/>
        <xdr:cNvSpPr txBox="1"/>
      </xdr:nvSpPr>
      <xdr:spPr>
        <a:xfrm>
          <a:off x="18459450" y="101917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277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63</xdr:row>
      <xdr:rowOff>57150</xdr:rowOff>
    </xdr:from>
    <xdr:to>
      <xdr:col>120</xdr:col>
      <xdr:colOff>114300</xdr:colOff>
      <xdr:row>65</xdr:row>
      <xdr:rowOff>31750</xdr:rowOff>
    </xdr:to>
    <xdr:sp macro="" textlink="" fLocksText="0">
      <xdr:nvSpPr>
        <xdr:cNvPr id="822" name="正方形/長方形 821"/>
        <xdr:cNvSpPr/>
      </xdr:nvSpPr>
      <xdr:spPr>
        <a:xfrm>
          <a:off x="18288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fLocksText="0">
      <xdr:nvSpPr>
        <xdr:cNvPr id="823" name="正方形/長方形 822"/>
        <xdr:cNvSpPr/>
      </xdr:nvSpPr>
      <xdr:spPr>
        <a:xfrm>
          <a:off x="18411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fLocksText="0">
      <xdr:nvSpPr>
        <xdr:cNvPr id="824" name="正方形/長方形 823"/>
        <xdr:cNvSpPr/>
      </xdr:nvSpPr>
      <xdr:spPr>
        <a:xfrm>
          <a:off x="18411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fLocksText="0">
      <xdr:nvSpPr>
        <xdr:cNvPr id="825" name="正方形/長方形 824"/>
        <xdr:cNvSpPr/>
      </xdr:nvSpPr>
      <xdr:spPr>
        <a:xfrm>
          <a:off x="19431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fLocksText="0">
      <xdr:nvSpPr>
        <xdr:cNvPr id="826" name="正方形/長方形 825"/>
        <xdr:cNvSpPr/>
      </xdr:nvSpPr>
      <xdr:spPr>
        <a:xfrm>
          <a:off x="19431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fLocksText="0">
      <xdr:nvSpPr>
        <xdr:cNvPr id="827" name="正方形/長方形 826"/>
        <xdr:cNvSpPr/>
      </xdr:nvSpPr>
      <xdr:spPr>
        <a:xfrm>
          <a:off x="20574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fLocksText="0">
      <xdr:nvSpPr>
        <xdr:cNvPr id="828" name="正方形/長方形 827"/>
        <xdr:cNvSpPr/>
      </xdr:nvSpPr>
      <xdr:spPr>
        <a:xfrm>
          <a:off x="20574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fLocksText="0">
      <xdr:nvSpPr>
        <xdr:cNvPr id="829" name="正方形/長方形 828"/>
        <xdr:cNvSpPr/>
      </xdr:nvSpPr>
      <xdr:spPr>
        <a:xfrm>
          <a:off x="18288000"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67</xdr:row>
      <xdr:rowOff>9525</xdr:rowOff>
    </xdr:from>
    <xdr:to>
      <xdr:col>97</xdr:col>
      <xdr:colOff>123825</xdr:colOff>
      <xdr:row>68</xdr:row>
      <xdr:rowOff>66675</xdr:rowOff>
    </xdr:to>
    <xdr:sp macro="" textlink="">
      <xdr:nvSpPr>
        <xdr:cNvPr id="830" name="テキスト ボックス 829"/>
        <xdr:cNvSpPr txBox="1"/>
      </xdr:nvSpPr>
      <xdr:spPr>
        <a:xfrm>
          <a:off x="18249900"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81</xdr:row>
      <xdr:rowOff>82550</xdr:rowOff>
    </xdr:from>
    <xdr:to>
      <xdr:col>120</xdr:col>
      <xdr:colOff>114300</xdr:colOff>
      <xdr:row>81</xdr:row>
      <xdr:rowOff>82550</xdr:rowOff>
    </xdr:to>
    <xdr:sp macro="" textlink="">
      <xdr:nvSpPr>
        <xdr:cNvPr id="831" name="直線コネクタ 830"/>
        <xdr:cNvSpPr/>
      </xdr:nvSpPr>
      <xdr:spPr>
        <a:xfrm>
          <a:off x="18288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80</xdr:row>
      <xdr:rowOff>114300</xdr:rowOff>
    </xdr:from>
    <xdr:to>
      <xdr:col>95</xdr:col>
      <xdr:colOff>180975</xdr:colOff>
      <xdr:row>82</xdr:row>
      <xdr:rowOff>28575</xdr:rowOff>
    </xdr:to>
    <xdr:sp macro="" textlink="">
      <xdr:nvSpPr>
        <xdr:cNvPr id="832" name="テキスト ボックス 831"/>
        <xdr:cNvSpPr txBox="1"/>
      </xdr:nvSpPr>
      <xdr:spPr>
        <a:xfrm>
          <a:off x="18030825" y="13830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79</xdr:row>
      <xdr:rowOff>98879</xdr:rowOff>
    </xdr:from>
    <xdr:to>
      <xdr:col>120</xdr:col>
      <xdr:colOff>114300</xdr:colOff>
      <xdr:row>79</xdr:row>
      <xdr:rowOff>98879</xdr:rowOff>
    </xdr:to>
    <xdr:sp macro="" textlink="">
      <xdr:nvSpPr>
        <xdr:cNvPr id="833" name="直線コネクタ 832"/>
        <xdr:cNvSpPr/>
      </xdr:nvSpPr>
      <xdr:spPr>
        <a:xfrm>
          <a:off x="18288000"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78</xdr:row>
      <xdr:rowOff>123825</xdr:rowOff>
    </xdr:from>
    <xdr:to>
      <xdr:col>96</xdr:col>
      <xdr:colOff>0</xdr:colOff>
      <xdr:row>80</xdr:row>
      <xdr:rowOff>38100</xdr:rowOff>
    </xdr:to>
    <xdr:sp macro="" textlink="">
      <xdr:nvSpPr>
        <xdr:cNvPr id="834" name="テキスト ボックス 833"/>
        <xdr:cNvSpPr txBox="1"/>
      </xdr:nvSpPr>
      <xdr:spPr>
        <a:xfrm>
          <a:off x="17754600" y="13496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77</xdr:row>
      <xdr:rowOff>115207</xdr:rowOff>
    </xdr:from>
    <xdr:to>
      <xdr:col>120</xdr:col>
      <xdr:colOff>114300</xdr:colOff>
      <xdr:row>77</xdr:row>
      <xdr:rowOff>115207</xdr:rowOff>
    </xdr:to>
    <xdr:sp macro="" textlink="">
      <xdr:nvSpPr>
        <xdr:cNvPr id="835" name="直線コネクタ 834"/>
        <xdr:cNvSpPr/>
      </xdr:nvSpPr>
      <xdr:spPr>
        <a:xfrm>
          <a:off x="18288000"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76</xdr:row>
      <xdr:rowOff>142875</xdr:rowOff>
    </xdr:from>
    <xdr:to>
      <xdr:col>96</xdr:col>
      <xdr:colOff>0</xdr:colOff>
      <xdr:row>78</xdr:row>
      <xdr:rowOff>57150</xdr:rowOff>
    </xdr:to>
    <xdr:sp macro="" textlink="">
      <xdr:nvSpPr>
        <xdr:cNvPr id="836" name="テキスト ボックス 835"/>
        <xdr:cNvSpPr txBox="1"/>
      </xdr:nvSpPr>
      <xdr:spPr>
        <a:xfrm>
          <a:off x="17754600" y="13173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131535</xdr:rowOff>
    </xdr:from>
    <xdr:to>
      <xdr:col>120</xdr:col>
      <xdr:colOff>114300</xdr:colOff>
      <xdr:row>75</xdr:row>
      <xdr:rowOff>131535</xdr:rowOff>
    </xdr:to>
    <xdr:sp macro="" textlink="">
      <xdr:nvSpPr>
        <xdr:cNvPr id="837" name="直線コネクタ 836"/>
        <xdr:cNvSpPr/>
      </xdr:nvSpPr>
      <xdr:spPr>
        <a:xfrm>
          <a:off x="18288000"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74</xdr:row>
      <xdr:rowOff>161925</xdr:rowOff>
    </xdr:from>
    <xdr:to>
      <xdr:col>96</xdr:col>
      <xdr:colOff>0</xdr:colOff>
      <xdr:row>76</xdr:row>
      <xdr:rowOff>76200</xdr:rowOff>
    </xdr:to>
    <xdr:sp macro="" textlink="">
      <xdr:nvSpPr>
        <xdr:cNvPr id="838" name="テキスト ボックス 837"/>
        <xdr:cNvSpPr txBox="1"/>
      </xdr:nvSpPr>
      <xdr:spPr>
        <a:xfrm>
          <a:off x="17754600" y="12849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73</xdr:row>
      <xdr:rowOff>147865</xdr:rowOff>
    </xdr:from>
    <xdr:to>
      <xdr:col>120</xdr:col>
      <xdr:colOff>114300</xdr:colOff>
      <xdr:row>73</xdr:row>
      <xdr:rowOff>147865</xdr:rowOff>
    </xdr:to>
    <xdr:sp macro="" textlink="">
      <xdr:nvSpPr>
        <xdr:cNvPr id="839" name="直線コネクタ 838"/>
        <xdr:cNvSpPr/>
      </xdr:nvSpPr>
      <xdr:spPr>
        <a:xfrm>
          <a:off x="18288000"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93</xdr:col>
      <xdr:colOff>38100</xdr:colOff>
      <xdr:row>73</xdr:row>
      <xdr:rowOff>9525</xdr:rowOff>
    </xdr:from>
    <xdr:to>
      <xdr:col>96</xdr:col>
      <xdr:colOff>0</xdr:colOff>
      <xdr:row>74</xdr:row>
      <xdr:rowOff>95250</xdr:rowOff>
    </xdr:to>
    <xdr:sp macro="" textlink="">
      <xdr:nvSpPr>
        <xdr:cNvPr id="840" name="テキスト ボックス 839"/>
        <xdr:cNvSpPr txBox="1"/>
      </xdr:nvSpPr>
      <xdr:spPr>
        <a:xfrm>
          <a:off x="17754600" y="12525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71</xdr:row>
      <xdr:rowOff>164193</xdr:rowOff>
    </xdr:from>
    <xdr:to>
      <xdr:col>120</xdr:col>
      <xdr:colOff>114300</xdr:colOff>
      <xdr:row>71</xdr:row>
      <xdr:rowOff>164193</xdr:rowOff>
    </xdr:to>
    <xdr:sp macro="" textlink="">
      <xdr:nvSpPr>
        <xdr:cNvPr id="841" name="直線コネクタ 840"/>
        <xdr:cNvSpPr/>
      </xdr:nvSpPr>
      <xdr:spPr>
        <a:xfrm>
          <a:off x="18288000"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92</xdr:col>
      <xdr:colOff>161925</xdr:colOff>
      <xdr:row>71</xdr:row>
      <xdr:rowOff>19050</xdr:rowOff>
    </xdr:from>
    <xdr:to>
      <xdr:col>96</xdr:col>
      <xdr:colOff>0</xdr:colOff>
      <xdr:row>72</xdr:row>
      <xdr:rowOff>104775</xdr:rowOff>
    </xdr:to>
    <xdr:sp macro="" textlink="">
      <xdr:nvSpPr>
        <xdr:cNvPr id="842" name="テキスト ボックス 841"/>
        <xdr:cNvSpPr txBox="1"/>
      </xdr:nvSpPr>
      <xdr:spPr>
        <a:xfrm>
          <a:off x="17687925" y="12192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70</xdr:row>
      <xdr:rowOff>9072</xdr:rowOff>
    </xdr:from>
    <xdr:to>
      <xdr:col>120</xdr:col>
      <xdr:colOff>114300</xdr:colOff>
      <xdr:row>70</xdr:row>
      <xdr:rowOff>9072</xdr:rowOff>
    </xdr:to>
    <xdr:sp macro="" textlink="">
      <xdr:nvSpPr>
        <xdr:cNvPr id="843" name="直線コネクタ 842"/>
        <xdr:cNvSpPr/>
      </xdr:nvSpPr>
      <xdr:spPr>
        <a:xfrm>
          <a:off x="18288000"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92</xdr:col>
      <xdr:colOff>161925</xdr:colOff>
      <xdr:row>69</xdr:row>
      <xdr:rowOff>38100</xdr:rowOff>
    </xdr:from>
    <xdr:to>
      <xdr:col>96</xdr:col>
      <xdr:colOff>0</xdr:colOff>
      <xdr:row>70</xdr:row>
      <xdr:rowOff>123825</xdr:rowOff>
    </xdr:to>
    <xdr:sp macro="" textlink="">
      <xdr:nvSpPr>
        <xdr:cNvPr id="844" name="テキスト ボックス 843"/>
        <xdr:cNvSpPr txBox="1"/>
      </xdr:nvSpPr>
      <xdr:spPr>
        <a:xfrm>
          <a:off x="17687925" y="11868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68</xdr:row>
      <xdr:rowOff>25400</xdr:rowOff>
    </xdr:to>
    <xdr:sp macro="" textlink="">
      <xdr:nvSpPr>
        <xdr:cNvPr id="845" name="直線コネクタ 844"/>
        <xdr:cNvSpPr/>
      </xdr:nvSpPr>
      <xdr:spPr>
        <a:xfrm>
          <a:off x="18288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92</xdr:col>
      <xdr:colOff>161925</xdr:colOff>
      <xdr:row>67</xdr:row>
      <xdr:rowOff>57150</xdr:rowOff>
    </xdr:from>
    <xdr:to>
      <xdr:col>96</xdr:col>
      <xdr:colOff>0</xdr:colOff>
      <xdr:row>68</xdr:row>
      <xdr:rowOff>142875</xdr:rowOff>
    </xdr:to>
    <xdr:sp macro="" textlink="">
      <xdr:nvSpPr>
        <xdr:cNvPr id="846" name="テキスト ボックス 845"/>
        <xdr:cNvSpPr txBox="1"/>
      </xdr:nvSpPr>
      <xdr:spPr>
        <a:xfrm>
          <a:off x="17687925" y="11544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fLocksText="0">
      <xdr:nvSpPr>
        <xdr:cNvPr id="847" name="繰出金グラフ枠"/>
        <xdr:cNvSpPr/>
      </xdr:nvSpPr>
      <xdr:spPr>
        <a:xfrm>
          <a:off x="18288000"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sp macro="" textlink="">
      <xdr:nvSpPr>
        <xdr:cNvPr id="848" name="直線コネクタ 847"/>
        <xdr:cNvSpPr/>
      </xdr:nvSpPr>
      <xdr:spPr>
        <a:xfrm flipV="1">
          <a:off x="22155150" y="12230100"/>
          <a:ext cx="9525"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78</xdr:row>
      <xdr:rowOff>114300</xdr:rowOff>
    </xdr:from>
    <xdr:to>
      <xdr:col>119</xdr:col>
      <xdr:colOff>76200</xdr:colOff>
      <xdr:row>80</xdr:row>
      <xdr:rowOff>28575</xdr:rowOff>
    </xdr:to>
    <xdr:sp macro="" textlink="">
      <xdr:nvSpPr>
        <xdr:cNvPr id="849" name="繰出金最小値テキスト"/>
        <xdr:cNvSpPr txBox="1"/>
      </xdr:nvSpPr>
      <xdr:spPr>
        <a:xfrm>
          <a:off x="22212300" y="134874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29,878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78</xdr:row>
      <xdr:rowOff>109035</xdr:rowOff>
    </xdr:from>
    <xdr:to>
      <xdr:col>116</xdr:col>
      <xdr:colOff>152400</xdr:colOff>
      <xdr:row>78</xdr:row>
      <xdr:rowOff>109035</xdr:rowOff>
    </xdr:to>
    <xdr:sp macro="" textlink="">
      <xdr:nvSpPr>
        <xdr:cNvPr id="850" name="直線コネクタ 849"/>
        <xdr:cNvSpPr/>
      </xdr:nvSpPr>
      <xdr:spPr>
        <a:xfrm>
          <a:off x="22069425" y="134778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70</xdr:row>
      <xdr:rowOff>9525</xdr:rowOff>
    </xdr:from>
    <xdr:to>
      <xdr:col>119</xdr:col>
      <xdr:colOff>142875</xdr:colOff>
      <xdr:row>71</xdr:row>
      <xdr:rowOff>95250</xdr:rowOff>
    </xdr:to>
    <xdr:sp macro="" textlink="">
      <xdr:nvSpPr>
        <xdr:cNvPr id="851" name="繰出金最大値テキスト"/>
        <xdr:cNvSpPr txBox="1"/>
      </xdr:nvSpPr>
      <xdr:spPr>
        <a:xfrm>
          <a:off x="22212300" y="120110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106,292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71</xdr:row>
      <xdr:rowOff>61454</xdr:rowOff>
    </xdr:from>
    <xdr:to>
      <xdr:col>116</xdr:col>
      <xdr:colOff>152400</xdr:colOff>
      <xdr:row>71</xdr:row>
      <xdr:rowOff>61454</xdr:rowOff>
    </xdr:to>
    <xdr:sp macro="" textlink="">
      <xdr:nvSpPr>
        <xdr:cNvPr id="852" name="直線コネクタ 851"/>
        <xdr:cNvSpPr/>
      </xdr:nvSpPr>
      <xdr:spPr>
        <a:xfrm>
          <a:off x="22069425" y="122301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75</xdr:row>
      <xdr:rowOff>60654</xdr:rowOff>
    </xdr:from>
    <xdr:to>
      <xdr:col>116</xdr:col>
      <xdr:colOff>63500</xdr:colOff>
      <xdr:row>75</xdr:row>
      <xdr:rowOff>119746</xdr:rowOff>
    </xdr:to>
    <xdr:sp macro="" textlink="">
      <xdr:nvSpPr>
        <xdr:cNvPr id="853" name="直線コネクタ 852"/>
        <xdr:cNvSpPr/>
      </xdr:nvSpPr>
      <xdr:spPr>
        <a:xfrm>
          <a:off x="21326475" y="129159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75</xdr:row>
      <xdr:rowOff>85725</xdr:rowOff>
    </xdr:from>
    <xdr:to>
      <xdr:col>119</xdr:col>
      <xdr:colOff>76200</xdr:colOff>
      <xdr:row>77</xdr:row>
      <xdr:rowOff>0</xdr:rowOff>
    </xdr:to>
    <xdr:sp macro="" textlink="">
      <xdr:nvSpPr>
        <xdr:cNvPr id="854" name="繰出金平均値テキスト"/>
        <xdr:cNvSpPr txBox="1"/>
      </xdr:nvSpPr>
      <xdr:spPr>
        <a:xfrm>
          <a:off x="222123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75</xdr:row>
      <xdr:rowOff>111205</xdr:rowOff>
    </xdr:from>
    <xdr:to>
      <xdr:col>116</xdr:col>
      <xdr:colOff>114300</xdr:colOff>
      <xdr:row>76</xdr:row>
      <xdr:rowOff>41356</xdr:rowOff>
    </xdr:to>
    <xdr:sp macro="" textlink="" fLocksText="0">
      <xdr:nvSpPr>
        <xdr:cNvPr id="855" name="フローチャート: 判断 854"/>
        <xdr:cNvSpPr/>
      </xdr:nvSpPr>
      <xdr:spPr>
        <a:xfrm>
          <a:off x="22107525" y="129730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74</xdr:row>
      <xdr:rowOff>161090</xdr:rowOff>
    </xdr:from>
    <xdr:to>
      <xdr:col>111</xdr:col>
      <xdr:colOff>177800</xdr:colOff>
      <xdr:row>75</xdr:row>
      <xdr:rowOff>60654</xdr:rowOff>
    </xdr:to>
    <xdr:sp macro="" textlink="">
      <xdr:nvSpPr>
        <xdr:cNvPr id="856" name="直線コネクタ 855"/>
        <xdr:cNvSpPr/>
      </xdr:nvSpPr>
      <xdr:spPr>
        <a:xfrm>
          <a:off x="20431125" y="12849225"/>
          <a:ext cx="8953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75</xdr:row>
      <xdr:rowOff>110862</xdr:rowOff>
    </xdr:from>
    <xdr:to>
      <xdr:col>112</xdr:col>
      <xdr:colOff>38100</xdr:colOff>
      <xdr:row>76</xdr:row>
      <xdr:rowOff>41011</xdr:rowOff>
    </xdr:to>
    <xdr:sp macro="" textlink="" fLocksText="0">
      <xdr:nvSpPr>
        <xdr:cNvPr id="857" name="フローチャート: 判断 856"/>
        <xdr:cNvSpPr/>
      </xdr:nvSpPr>
      <xdr:spPr>
        <a:xfrm>
          <a:off x="21269325" y="129730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95250</xdr:colOff>
      <xdr:row>76</xdr:row>
      <xdr:rowOff>28575</xdr:rowOff>
    </xdr:from>
    <xdr:to>
      <xdr:col>113</xdr:col>
      <xdr:colOff>57150</xdr:colOff>
      <xdr:row>77</xdr:row>
      <xdr:rowOff>114300</xdr:rowOff>
    </xdr:to>
    <xdr:sp macro="" textlink="">
      <xdr:nvSpPr>
        <xdr:cNvPr id="858" name="テキスト ボックス 857"/>
        <xdr:cNvSpPr txBox="1"/>
      </xdr:nvSpPr>
      <xdr:spPr>
        <a:xfrm>
          <a:off x="21050250" y="130587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74</xdr:row>
      <xdr:rowOff>161090</xdr:rowOff>
    </xdr:from>
    <xdr:to>
      <xdr:col>107</xdr:col>
      <xdr:colOff>50800</xdr:colOff>
      <xdr:row>75</xdr:row>
      <xdr:rowOff>60686</xdr:rowOff>
    </xdr:to>
    <xdr:sp macro="" textlink="">
      <xdr:nvSpPr>
        <xdr:cNvPr id="859" name="直線コネクタ 858"/>
        <xdr:cNvSpPr/>
      </xdr:nvSpPr>
      <xdr:spPr>
        <a:xfrm flipV="1">
          <a:off x="19545300" y="1284922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75</xdr:row>
      <xdr:rowOff>120087</xdr:rowOff>
    </xdr:from>
    <xdr:to>
      <xdr:col>107</xdr:col>
      <xdr:colOff>101600</xdr:colOff>
      <xdr:row>76</xdr:row>
      <xdr:rowOff>50237</xdr:rowOff>
    </xdr:to>
    <xdr:sp macro="" textlink="" fLocksText="0">
      <xdr:nvSpPr>
        <xdr:cNvPr id="860" name="フローチャート: 判断 859"/>
        <xdr:cNvSpPr/>
      </xdr:nvSpPr>
      <xdr:spPr>
        <a:xfrm>
          <a:off x="20383500" y="12982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105</xdr:col>
      <xdr:colOff>161925</xdr:colOff>
      <xdr:row>76</xdr:row>
      <xdr:rowOff>38100</xdr:rowOff>
    </xdr:from>
    <xdr:to>
      <xdr:col>108</xdr:col>
      <xdr:colOff>123825</xdr:colOff>
      <xdr:row>77</xdr:row>
      <xdr:rowOff>123825</xdr:rowOff>
    </xdr:to>
    <xdr:sp macro="" textlink="">
      <xdr:nvSpPr>
        <xdr:cNvPr id="861" name="テキスト ボックス 860"/>
        <xdr:cNvSpPr txBox="1"/>
      </xdr:nvSpPr>
      <xdr:spPr>
        <a:xfrm>
          <a:off x="20164425" y="13068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75</xdr:row>
      <xdr:rowOff>60686</xdr:rowOff>
    </xdr:from>
    <xdr:to>
      <xdr:col>102</xdr:col>
      <xdr:colOff>114300</xdr:colOff>
      <xdr:row>75</xdr:row>
      <xdr:rowOff>142786</xdr:rowOff>
    </xdr:to>
    <xdr:sp macro="" textlink="">
      <xdr:nvSpPr>
        <xdr:cNvPr id="862" name="直線コネクタ 861"/>
        <xdr:cNvSpPr/>
      </xdr:nvSpPr>
      <xdr:spPr>
        <a:xfrm flipV="1">
          <a:off x="18659475" y="12915900"/>
          <a:ext cx="8858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75</xdr:row>
      <xdr:rowOff>129542</xdr:rowOff>
    </xdr:from>
    <xdr:to>
      <xdr:col>102</xdr:col>
      <xdr:colOff>165100</xdr:colOff>
      <xdr:row>76</xdr:row>
      <xdr:rowOff>59692</xdr:rowOff>
    </xdr:to>
    <xdr:sp macro="" textlink="" fLocksText="0">
      <xdr:nvSpPr>
        <xdr:cNvPr id="863" name="フローチャート: 判断 862"/>
        <xdr:cNvSpPr/>
      </xdr:nvSpPr>
      <xdr:spPr>
        <a:xfrm>
          <a:off x="19497675" y="12992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28575</xdr:colOff>
      <xdr:row>76</xdr:row>
      <xdr:rowOff>47625</xdr:rowOff>
    </xdr:from>
    <xdr:to>
      <xdr:col>103</xdr:col>
      <xdr:colOff>180975</xdr:colOff>
      <xdr:row>77</xdr:row>
      <xdr:rowOff>133350</xdr:rowOff>
    </xdr:to>
    <xdr:sp macro="" textlink="">
      <xdr:nvSpPr>
        <xdr:cNvPr id="864" name="テキスト ボックス 863"/>
        <xdr:cNvSpPr txBox="1"/>
      </xdr:nvSpPr>
      <xdr:spPr>
        <a:xfrm>
          <a:off x="19269075" y="130778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76</xdr:row>
      <xdr:rowOff>3158</xdr:rowOff>
    </xdr:from>
    <xdr:to>
      <xdr:col>98</xdr:col>
      <xdr:colOff>38100</xdr:colOff>
      <xdr:row>76</xdr:row>
      <xdr:rowOff>104758</xdr:rowOff>
    </xdr:to>
    <xdr:sp macro="" textlink="" fLocksText="0">
      <xdr:nvSpPr>
        <xdr:cNvPr id="865" name="フローチャート: 判断 864"/>
        <xdr:cNvSpPr/>
      </xdr:nvSpPr>
      <xdr:spPr>
        <a:xfrm>
          <a:off x="18602325" y="13030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95250</xdr:colOff>
      <xdr:row>76</xdr:row>
      <xdr:rowOff>95250</xdr:rowOff>
    </xdr:from>
    <xdr:to>
      <xdr:col>99</xdr:col>
      <xdr:colOff>57150</xdr:colOff>
      <xdr:row>78</xdr:row>
      <xdr:rowOff>9525</xdr:rowOff>
    </xdr:to>
    <xdr:sp macro="" textlink="">
      <xdr:nvSpPr>
        <xdr:cNvPr id="866" name="テキスト ボックス 865"/>
        <xdr:cNvSpPr txBox="1"/>
      </xdr:nvSpPr>
      <xdr:spPr>
        <a:xfrm>
          <a:off x="18383250" y="13125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81</xdr:row>
      <xdr:rowOff>76200</xdr:rowOff>
    </xdr:from>
    <xdr:to>
      <xdr:col>119</xdr:col>
      <xdr:colOff>57150</xdr:colOff>
      <xdr:row>82</xdr:row>
      <xdr:rowOff>161925</xdr:rowOff>
    </xdr:to>
    <xdr:sp macro="" textlink="">
      <xdr:nvSpPr>
        <xdr:cNvPr id="867" name="テキスト ボックス 866"/>
        <xdr:cNvSpPr txBox="1"/>
      </xdr:nvSpPr>
      <xdr:spPr>
        <a:xfrm>
          <a:off x="219646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81</xdr:row>
      <xdr:rowOff>76200</xdr:rowOff>
    </xdr:from>
    <xdr:to>
      <xdr:col>114</xdr:col>
      <xdr:colOff>171450</xdr:colOff>
      <xdr:row>82</xdr:row>
      <xdr:rowOff>161925</xdr:rowOff>
    </xdr:to>
    <xdr:sp macro="" textlink="">
      <xdr:nvSpPr>
        <xdr:cNvPr id="868" name="テキスト ボックス 867"/>
        <xdr:cNvSpPr txBox="1"/>
      </xdr:nvSpPr>
      <xdr:spPr>
        <a:xfrm>
          <a:off x="21126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81</xdr:row>
      <xdr:rowOff>76200</xdr:rowOff>
    </xdr:from>
    <xdr:to>
      <xdr:col>110</xdr:col>
      <xdr:colOff>47625</xdr:colOff>
      <xdr:row>82</xdr:row>
      <xdr:rowOff>161925</xdr:rowOff>
    </xdr:to>
    <xdr:sp macro="" textlink="">
      <xdr:nvSpPr>
        <xdr:cNvPr id="869" name="テキスト ボックス 868"/>
        <xdr:cNvSpPr txBox="1"/>
      </xdr:nvSpPr>
      <xdr:spPr>
        <a:xfrm>
          <a:off x="20240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81</xdr:row>
      <xdr:rowOff>76200</xdr:rowOff>
    </xdr:from>
    <xdr:to>
      <xdr:col>105</xdr:col>
      <xdr:colOff>114300</xdr:colOff>
      <xdr:row>82</xdr:row>
      <xdr:rowOff>161925</xdr:rowOff>
    </xdr:to>
    <xdr:sp macro="" textlink="">
      <xdr:nvSpPr>
        <xdr:cNvPr id="870" name="テキスト ボックス 869"/>
        <xdr:cNvSpPr txBox="1"/>
      </xdr:nvSpPr>
      <xdr:spPr>
        <a:xfrm>
          <a:off x="19354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81</xdr:row>
      <xdr:rowOff>76200</xdr:rowOff>
    </xdr:from>
    <xdr:to>
      <xdr:col>100</xdr:col>
      <xdr:colOff>171450</xdr:colOff>
      <xdr:row>82</xdr:row>
      <xdr:rowOff>161925</xdr:rowOff>
    </xdr:to>
    <xdr:sp macro="" textlink="">
      <xdr:nvSpPr>
        <xdr:cNvPr id="871" name="テキスト ボックス 870"/>
        <xdr:cNvSpPr txBox="1"/>
      </xdr:nvSpPr>
      <xdr:spPr>
        <a:xfrm>
          <a:off x="18459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75</xdr:row>
      <xdr:rowOff>68946</xdr:rowOff>
    </xdr:from>
    <xdr:to>
      <xdr:col>116</xdr:col>
      <xdr:colOff>114300</xdr:colOff>
      <xdr:row>75</xdr:row>
      <xdr:rowOff>170546</xdr:rowOff>
    </xdr:to>
    <xdr:sp macro="" textlink="" fLocksText="0">
      <xdr:nvSpPr>
        <xdr:cNvPr id="872" name="楕円 871"/>
        <xdr:cNvSpPr/>
      </xdr:nvSpPr>
      <xdr:spPr>
        <a:xfrm>
          <a:off x="22107525" y="129254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74</xdr:row>
      <xdr:rowOff>95250</xdr:rowOff>
    </xdr:from>
    <xdr:to>
      <xdr:col>119</xdr:col>
      <xdr:colOff>76200</xdr:colOff>
      <xdr:row>76</xdr:row>
      <xdr:rowOff>9525</xdr:rowOff>
    </xdr:to>
    <xdr:sp macro="" textlink="">
      <xdr:nvSpPr>
        <xdr:cNvPr id="873" name="繰出金該当値テキスト"/>
        <xdr:cNvSpPr txBox="1"/>
      </xdr:nvSpPr>
      <xdr:spPr>
        <a:xfrm>
          <a:off x="22212300" y="12782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60,722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75</xdr:row>
      <xdr:rowOff>9854</xdr:rowOff>
    </xdr:from>
    <xdr:to>
      <xdr:col>112</xdr:col>
      <xdr:colOff>38100</xdr:colOff>
      <xdr:row>75</xdr:row>
      <xdr:rowOff>111454</xdr:rowOff>
    </xdr:to>
    <xdr:sp macro="" textlink="" fLocksText="0">
      <xdr:nvSpPr>
        <xdr:cNvPr id="874" name="楕円 873"/>
        <xdr:cNvSpPr/>
      </xdr:nvSpPr>
      <xdr:spPr>
        <a:xfrm>
          <a:off x="21269325" y="12868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110</xdr:col>
      <xdr:colOff>95250</xdr:colOff>
      <xdr:row>73</xdr:row>
      <xdr:rowOff>123825</xdr:rowOff>
    </xdr:from>
    <xdr:to>
      <xdr:col>113</xdr:col>
      <xdr:colOff>57150</xdr:colOff>
      <xdr:row>75</xdr:row>
      <xdr:rowOff>38100</xdr:rowOff>
    </xdr:to>
    <xdr:sp macro="" textlink="">
      <xdr:nvSpPr>
        <xdr:cNvPr id="875" name="テキスト ボックス 874"/>
        <xdr:cNvSpPr txBox="1"/>
      </xdr:nvSpPr>
      <xdr:spPr>
        <a:xfrm>
          <a:off x="21050250" y="12639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64,341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74</xdr:row>
      <xdr:rowOff>110290</xdr:rowOff>
    </xdr:from>
    <xdr:to>
      <xdr:col>107</xdr:col>
      <xdr:colOff>101600</xdr:colOff>
      <xdr:row>75</xdr:row>
      <xdr:rowOff>40440</xdr:rowOff>
    </xdr:to>
    <xdr:sp macro="" textlink="" fLocksText="0">
      <xdr:nvSpPr>
        <xdr:cNvPr id="876" name="楕円 875"/>
        <xdr:cNvSpPr/>
      </xdr:nvSpPr>
      <xdr:spPr>
        <a:xfrm>
          <a:off x="20383500" y="12801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105</xdr:col>
      <xdr:colOff>161925</xdr:colOff>
      <xdr:row>73</xdr:row>
      <xdr:rowOff>57150</xdr:rowOff>
    </xdr:from>
    <xdr:to>
      <xdr:col>108</xdr:col>
      <xdr:colOff>123825</xdr:colOff>
      <xdr:row>74</xdr:row>
      <xdr:rowOff>142875</xdr:rowOff>
    </xdr:to>
    <xdr:sp macro="" textlink="">
      <xdr:nvSpPr>
        <xdr:cNvPr id="877" name="テキスト ボックス 876"/>
        <xdr:cNvSpPr txBox="1"/>
      </xdr:nvSpPr>
      <xdr:spPr>
        <a:xfrm>
          <a:off x="20164425" y="125730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68,690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75</xdr:row>
      <xdr:rowOff>9886</xdr:rowOff>
    </xdr:from>
    <xdr:to>
      <xdr:col>102</xdr:col>
      <xdr:colOff>165100</xdr:colOff>
      <xdr:row>75</xdr:row>
      <xdr:rowOff>111486</xdr:rowOff>
    </xdr:to>
    <xdr:sp macro="" textlink="" fLocksText="0">
      <xdr:nvSpPr>
        <xdr:cNvPr id="878" name="楕円 877"/>
        <xdr:cNvSpPr/>
      </xdr:nvSpPr>
      <xdr:spPr>
        <a:xfrm>
          <a:off x="19497675" y="128682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28575</xdr:colOff>
      <xdr:row>73</xdr:row>
      <xdr:rowOff>123825</xdr:rowOff>
    </xdr:from>
    <xdr:to>
      <xdr:col>103</xdr:col>
      <xdr:colOff>180975</xdr:colOff>
      <xdr:row>75</xdr:row>
      <xdr:rowOff>38100</xdr:rowOff>
    </xdr:to>
    <xdr:sp macro="" textlink="">
      <xdr:nvSpPr>
        <xdr:cNvPr id="879" name="テキスト ボックス 878"/>
        <xdr:cNvSpPr txBox="1"/>
      </xdr:nvSpPr>
      <xdr:spPr>
        <a:xfrm>
          <a:off x="19269075" y="12639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64,339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75</xdr:row>
      <xdr:rowOff>91986</xdr:rowOff>
    </xdr:from>
    <xdr:to>
      <xdr:col>98</xdr:col>
      <xdr:colOff>38100</xdr:colOff>
      <xdr:row>76</xdr:row>
      <xdr:rowOff>22135</xdr:rowOff>
    </xdr:to>
    <xdr:sp macro="" textlink="" fLocksText="0">
      <xdr:nvSpPr>
        <xdr:cNvPr id="880" name="楕円 879"/>
        <xdr:cNvSpPr/>
      </xdr:nvSpPr>
      <xdr:spPr>
        <a:xfrm>
          <a:off x="18602325" y="12954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96</xdr:col>
      <xdr:colOff>95250</xdr:colOff>
      <xdr:row>74</xdr:row>
      <xdr:rowOff>38100</xdr:rowOff>
    </xdr:from>
    <xdr:to>
      <xdr:col>99</xdr:col>
      <xdr:colOff>57150</xdr:colOff>
      <xdr:row>75</xdr:row>
      <xdr:rowOff>123825</xdr:rowOff>
    </xdr:to>
    <xdr:sp macro="" textlink="">
      <xdr:nvSpPr>
        <xdr:cNvPr id="881" name="テキスト ボックス 880"/>
        <xdr:cNvSpPr txBox="1"/>
      </xdr:nvSpPr>
      <xdr:spPr>
        <a:xfrm>
          <a:off x="18383250" y="127254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59,311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83</xdr:row>
      <xdr:rowOff>57150</xdr:rowOff>
    </xdr:from>
    <xdr:to>
      <xdr:col>120</xdr:col>
      <xdr:colOff>114300</xdr:colOff>
      <xdr:row>85</xdr:row>
      <xdr:rowOff>31750</xdr:rowOff>
    </xdr:to>
    <xdr:sp macro="" textlink="" fLocksText="0">
      <xdr:nvSpPr>
        <xdr:cNvPr id="882" name="正方形/長方形 881"/>
        <xdr:cNvSpPr/>
      </xdr:nvSpPr>
      <xdr:spPr>
        <a:xfrm>
          <a:off x="18288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fLocksText="0">
      <xdr:nvSpPr>
        <xdr:cNvPr id="883" name="正方形/長方形 882"/>
        <xdr:cNvSpPr/>
      </xdr:nvSpPr>
      <xdr:spPr>
        <a:xfrm>
          <a:off x="18411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fLocksText="0">
      <xdr:nvSpPr>
        <xdr:cNvPr id="884" name="正方形/長方形 883"/>
        <xdr:cNvSpPr/>
      </xdr:nvSpPr>
      <xdr:spPr>
        <a:xfrm>
          <a:off x="18411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fLocksText="0">
      <xdr:nvSpPr>
        <xdr:cNvPr id="885" name="正方形/長方形 884"/>
        <xdr:cNvSpPr/>
      </xdr:nvSpPr>
      <xdr:spPr>
        <a:xfrm>
          <a:off x="19431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fLocksText="0">
      <xdr:nvSpPr>
        <xdr:cNvPr id="886" name="正方形/長方形 885"/>
        <xdr:cNvSpPr/>
      </xdr:nvSpPr>
      <xdr:spPr>
        <a:xfrm>
          <a:off x="19431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fLocksText="0">
      <xdr:nvSpPr>
        <xdr:cNvPr id="887" name="正方形/長方形 886"/>
        <xdr:cNvSpPr/>
      </xdr:nvSpPr>
      <xdr:spPr>
        <a:xfrm>
          <a:off x="20574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fLocksText="0">
      <xdr:nvSpPr>
        <xdr:cNvPr id="888" name="正方形/長方形 887"/>
        <xdr:cNvSpPr/>
      </xdr:nvSpPr>
      <xdr:spPr>
        <a:xfrm>
          <a:off x="20574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fLocksText="0">
      <xdr:nvSpPr>
        <xdr:cNvPr id="889" name="正方形/長方形 888"/>
        <xdr:cNvSpPr/>
      </xdr:nvSpPr>
      <xdr:spPr>
        <a:xfrm>
          <a:off x="18288000"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87</xdr:row>
      <xdr:rowOff>9525</xdr:rowOff>
    </xdr:from>
    <xdr:to>
      <xdr:col>97</xdr:col>
      <xdr:colOff>123825</xdr:colOff>
      <xdr:row>88</xdr:row>
      <xdr:rowOff>66675</xdr:rowOff>
    </xdr:to>
    <xdr:sp macro="" textlink="">
      <xdr:nvSpPr>
        <xdr:cNvPr id="890" name="テキスト ボックス 889"/>
        <xdr:cNvSpPr txBox="1"/>
      </xdr:nvSpPr>
      <xdr:spPr>
        <a:xfrm>
          <a:off x="18249900"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101</xdr:row>
      <xdr:rowOff>82550</xdr:rowOff>
    </xdr:from>
    <xdr:to>
      <xdr:col>120</xdr:col>
      <xdr:colOff>114300</xdr:colOff>
      <xdr:row>101</xdr:row>
      <xdr:rowOff>82550</xdr:rowOff>
    </xdr:to>
    <xdr:sp macro="" textlink="">
      <xdr:nvSpPr>
        <xdr:cNvPr id="891" name="直線コネクタ 890"/>
        <xdr:cNvSpPr/>
      </xdr:nvSpPr>
      <xdr:spPr>
        <a:xfrm>
          <a:off x="18288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94</xdr:row>
      <xdr:rowOff>139700</xdr:rowOff>
    </xdr:from>
    <xdr:to>
      <xdr:col>120</xdr:col>
      <xdr:colOff>114300</xdr:colOff>
      <xdr:row>94</xdr:row>
      <xdr:rowOff>139700</xdr:rowOff>
    </xdr:to>
    <xdr:sp macro="" textlink="">
      <xdr:nvSpPr>
        <xdr:cNvPr id="892" name="直線コネクタ 891"/>
        <xdr:cNvSpPr/>
      </xdr:nvSpPr>
      <xdr:spPr>
        <a:xfrm>
          <a:off x="18288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93</xdr:row>
      <xdr:rowOff>171450</xdr:rowOff>
    </xdr:from>
    <xdr:to>
      <xdr:col>95</xdr:col>
      <xdr:colOff>180975</xdr:colOff>
      <xdr:row>95</xdr:row>
      <xdr:rowOff>85725</xdr:rowOff>
    </xdr:to>
    <xdr:sp macro="" textlink="">
      <xdr:nvSpPr>
        <xdr:cNvPr id="893" name="テキスト ボックス 892"/>
        <xdr:cNvSpPr txBox="1"/>
      </xdr:nvSpPr>
      <xdr:spPr>
        <a:xfrm>
          <a:off x="18030825" y="16116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88</xdr:row>
      <xdr:rowOff>25400</xdr:rowOff>
    </xdr:to>
    <xdr:sp macro="" textlink="">
      <xdr:nvSpPr>
        <xdr:cNvPr id="894" name="直線コネクタ 893"/>
        <xdr:cNvSpPr/>
      </xdr:nvSpPr>
      <xdr:spPr>
        <a:xfrm>
          <a:off x="18288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87</xdr:row>
      <xdr:rowOff>57150</xdr:rowOff>
    </xdr:from>
    <xdr:to>
      <xdr:col>95</xdr:col>
      <xdr:colOff>180975</xdr:colOff>
      <xdr:row>88</xdr:row>
      <xdr:rowOff>142875</xdr:rowOff>
    </xdr:to>
    <xdr:sp macro="" textlink="">
      <xdr:nvSpPr>
        <xdr:cNvPr id="895" name="テキスト ボックス 894"/>
        <xdr:cNvSpPr txBox="1"/>
      </xdr:nvSpPr>
      <xdr:spPr>
        <a:xfrm>
          <a:off x="18030825" y="14973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fLocksText="0">
      <xdr:nvSpPr>
        <xdr:cNvPr id="896" name="前年度繰上充用金グラフ枠"/>
        <xdr:cNvSpPr/>
      </xdr:nvSpPr>
      <xdr:spPr>
        <a:xfrm>
          <a:off x="18288000"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sp macro="" textlink="">
      <xdr:nvSpPr>
        <xdr:cNvPr id="897" name="直線コネクタ 896"/>
        <xdr:cNvSpPr/>
      </xdr:nvSpPr>
      <xdr:spPr>
        <a:xfrm>
          <a:off x="22155150" y="16259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95</xdr:row>
      <xdr:rowOff>9525</xdr:rowOff>
    </xdr:from>
    <xdr:to>
      <xdr:col>117</xdr:col>
      <xdr:colOff>171450</xdr:colOff>
      <xdr:row>96</xdr:row>
      <xdr:rowOff>95250</xdr:rowOff>
    </xdr:to>
    <xdr:sp macro="" textlink="">
      <xdr:nvSpPr>
        <xdr:cNvPr id="898" name="前年度繰上充用金最小値テキスト"/>
        <xdr:cNvSpPr txBox="1"/>
      </xdr:nvSpPr>
      <xdr:spPr>
        <a:xfrm>
          <a:off x="22212300" y="16297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94</xdr:row>
      <xdr:rowOff>139700</xdr:rowOff>
    </xdr:from>
    <xdr:to>
      <xdr:col>116</xdr:col>
      <xdr:colOff>152400</xdr:colOff>
      <xdr:row>94</xdr:row>
      <xdr:rowOff>139700</xdr:rowOff>
    </xdr:to>
    <xdr:sp macro="" textlink="">
      <xdr:nvSpPr>
        <xdr:cNvPr id="899" name="直線コネクタ 898"/>
        <xdr:cNvSpPr/>
      </xdr:nv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93</xdr:row>
      <xdr:rowOff>9525</xdr:rowOff>
    </xdr:from>
    <xdr:to>
      <xdr:col>117</xdr:col>
      <xdr:colOff>171450</xdr:colOff>
      <xdr:row>94</xdr:row>
      <xdr:rowOff>95250</xdr:rowOff>
    </xdr:to>
    <xdr:sp macro="" textlink="">
      <xdr:nvSpPr>
        <xdr:cNvPr id="900" name="前年度繰上充用金最大値テキスト"/>
        <xdr:cNvSpPr txBox="1"/>
      </xdr:nvSpPr>
      <xdr:spPr>
        <a:xfrm>
          <a:off x="22212300" y="15954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94</xdr:row>
      <xdr:rowOff>139700</xdr:rowOff>
    </xdr:from>
    <xdr:to>
      <xdr:col>116</xdr:col>
      <xdr:colOff>152400</xdr:colOff>
      <xdr:row>94</xdr:row>
      <xdr:rowOff>139700</xdr:rowOff>
    </xdr:to>
    <xdr:sp macro="" textlink="">
      <xdr:nvSpPr>
        <xdr:cNvPr id="901" name="直線コネクタ 900"/>
        <xdr:cNvSpPr/>
      </xdr:nvSpPr>
      <xdr:spPr>
        <a:xfrm>
          <a:off x="22069425" y="16259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94</xdr:row>
      <xdr:rowOff>139700</xdr:rowOff>
    </xdr:from>
    <xdr:to>
      <xdr:col>116</xdr:col>
      <xdr:colOff>63500</xdr:colOff>
      <xdr:row>94</xdr:row>
      <xdr:rowOff>139700</xdr:rowOff>
    </xdr:to>
    <xdr:sp macro="" textlink="">
      <xdr:nvSpPr>
        <xdr:cNvPr id="902" name="直線コネクタ 901"/>
        <xdr:cNvSpPr/>
      </xdr:nvSpPr>
      <xdr:spPr>
        <a:xfrm>
          <a:off x="21326475" y="16259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94</xdr:row>
      <xdr:rowOff>66675</xdr:rowOff>
    </xdr:from>
    <xdr:to>
      <xdr:col>117</xdr:col>
      <xdr:colOff>171450</xdr:colOff>
      <xdr:row>95</xdr:row>
      <xdr:rowOff>152400</xdr:rowOff>
    </xdr:to>
    <xdr:sp macro="" textlink="">
      <xdr:nvSpPr>
        <xdr:cNvPr id="903"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94</xdr:row>
      <xdr:rowOff>88900</xdr:rowOff>
    </xdr:from>
    <xdr:to>
      <xdr:col>116</xdr:col>
      <xdr:colOff>114300</xdr:colOff>
      <xdr:row>95</xdr:row>
      <xdr:rowOff>19050</xdr:rowOff>
    </xdr:to>
    <xdr:sp macro="" textlink="" fLocksText="0">
      <xdr:nvSpPr>
        <xdr:cNvPr id="904" name="フローチャート: 判断 903"/>
        <xdr:cNvSpPr/>
      </xdr:nvSpPr>
      <xdr:spPr>
        <a:xfrm>
          <a:off x="221075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sp macro="" textlink="">
      <xdr:nvSpPr>
        <xdr:cNvPr id="905" name="直線コネクタ 904"/>
        <xdr:cNvSpPr/>
      </xdr:nvSpPr>
      <xdr:spPr>
        <a:xfrm>
          <a:off x="20431125" y="16259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94</xdr:row>
      <xdr:rowOff>88900</xdr:rowOff>
    </xdr:from>
    <xdr:to>
      <xdr:col>112</xdr:col>
      <xdr:colOff>38100</xdr:colOff>
      <xdr:row>95</xdr:row>
      <xdr:rowOff>19050</xdr:rowOff>
    </xdr:to>
    <xdr:sp macro="" textlink="" fLocksText="0">
      <xdr:nvSpPr>
        <xdr:cNvPr id="906" name="フローチャート: 判断 905"/>
        <xdr:cNvSpPr/>
      </xdr:nvSpPr>
      <xdr:spPr>
        <a:xfrm>
          <a:off x="21269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95</xdr:row>
      <xdr:rowOff>9525</xdr:rowOff>
    </xdr:from>
    <xdr:to>
      <xdr:col>112</xdr:col>
      <xdr:colOff>104775</xdr:colOff>
      <xdr:row>96</xdr:row>
      <xdr:rowOff>95250</xdr:rowOff>
    </xdr:to>
    <xdr:sp macro="" textlink="">
      <xdr:nvSpPr>
        <xdr:cNvPr id="907" name="テキスト ボックス 906"/>
        <xdr:cNvSpPr txBox="1"/>
      </xdr:nvSpPr>
      <xdr:spPr>
        <a:xfrm>
          <a:off x="21193125" y="16297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94</xdr:row>
      <xdr:rowOff>139700</xdr:rowOff>
    </xdr:from>
    <xdr:to>
      <xdr:col>107</xdr:col>
      <xdr:colOff>50800</xdr:colOff>
      <xdr:row>94</xdr:row>
      <xdr:rowOff>139700</xdr:rowOff>
    </xdr:to>
    <xdr:sp macro="" textlink="">
      <xdr:nvSpPr>
        <xdr:cNvPr id="908" name="直線コネクタ 907"/>
        <xdr:cNvSpPr/>
      </xdr:nvSpPr>
      <xdr:spPr>
        <a:xfrm>
          <a:off x="19545300"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94</xdr:row>
      <xdr:rowOff>88900</xdr:rowOff>
    </xdr:from>
    <xdr:to>
      <xdr:col>107</xdr:col>
      <xdr:colOff>101600</xdr:colOff>
      <xdr:row>95</xdr:row>
      <xdr:rowOff>19050</xdr:rowOff>
    </xdr:to>
    <xdr:sp macro="" textlink="" fLocksText="0">
      <xdr:nvSpPr>
        <xdr:cNvPr id="909" name="フローチャート: 判断 908"/>
        <xdr:cNvSpPr/>
      </xdr:nvSpPr>
      <xdr:spPr>
        <a:xfrm>
          <a:off x="20383500"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95</xdr:row>
      <xdr:rowOff>9525</xdr:rowOff>
    </xdr:from>
    <xdr:to>
      <xdr:col>107</xdr:col>
      <xdr:colOff>171450</xdr:colOff>
      <xdr:row>96</xdr:row>
      <xdr:rowOff>95250</xdr:rowOff>
    </xdr:to>
    <xdr:sp macro="" textlink="">
      <xdr:nvSpPr>
        <xdr:cNvPr id="910" name="テキスト ボックス 909"/>
        <xdr:cNvSpPr txBox="1"/>
      </xdr:nvSpPr>
      <xdr:spPr>
        <a:xfrm>
          <a:off x="20307300" y="16297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94</xdr:row>
      <xdr:rowOff>139700</xdr:rowOff>
    </xdr:from>
    <xdr:to>
      <xdr:col>102</xdr:col>
      <xdr:colOff>114300</xdr:colOff>
      <xdr:row>94</xdr:row>
      <xdr:rowOff>139700</xdr:rowOff>
    </xdr:to>
    <xdr:sp macro="" textlink="">
      <xdr:nvSpPr>
        <xdr:cNvPr id="911" name="直線コネクタ 910"/>
        <xdr:cNvSpPr/>
      </xdr:nvSpPr>
      <xdr:spPr>
        <a:xfrm>
          <a:off x="18659475" y="16259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94</xdr:row>
      <xdr:rowOff>88900</xdr:rowOff>
    </xdr:from>
    <xdr:to>
      <xdr:col>102</xdr:col>
      <xdr:colOff>165100</xdr:colOff>
      <xdr:row>95</xdr:row>
      <xdr:rowOff>19050</xdr:rowOff>
    </xdr:to>
    <xdr:sp macro="" textlink="" fLocksText="0">
      <xdr:nvSpPr>
        <xdr:cNvPr id="912" name="フローチャート: 判断 911"/>
        <xdr:cNvSpPr/>
      </xdr:nvSpPr>
      <xdr:spPr>
        <a:xfrm>
          <a:off x="19497675" y="16202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95</xdr:row>
      <xdr:rowOff>9525</xdr:rowOff>
    </xdr:from>
    <xdr:to>
      <xdr:col>103</xdr:col>
      <xdr:colOff>38100</xdr:colOff>
      <xdr:row>96</xdr:row>
      <xdr:rowOff>95250</xdr:rowOff>
    </xdr:to>
    <xdr:sp macro="" textlink="">
      <xdr:nvSpPr>
        <xdr:cNvPr id="913" name="テキスト ボックス 912"/>
        <xdr:cNvSpPr txBox="1"/>
      </xdr:nvSpPr>
      <xdr:spPr>
        <a:xfrm>
          <a:off x="19411950" y="16297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94</xdr:row>
      <xdr:rowOff>88900</xdr:rowOff>
    </xdr:from>
    <xdr:to>
      <xdr:col>98</xdr:col>
      <xdr:colOff>38100</xdr:colOff>
      <xdr:row>95</xdr:row>
      <xdr:rowOff>19050</xdr:rowOff>
    </xdr:to>
    <xdr:sp macro="" textlink="" fLocksText="0">
      <xdr:nvSpPr>
        <xdr:cNvPr id="914" name="フローチャート: 判断 913"/>
        <xdr:cNvSpPr/>
      </xdr:nvSpPr>
      <xdr:spPr>
        <a:xfrm>
          <a:off x="18602325" y="16202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95</xdr:row>
      <xdr:rowOff>9525</xdr:rowOff>
    </xdr:from>
    <xdr:to>
      <xdr:col>98</xdr:col>
      <xdr:colOff>104775</xdr:colOff>
      <xdr:row>96</xdr:row>
      <xdr:rowOff>95250</xdr:rowOff>
    </xdr:to>
    <xdr:sp macro="" textlink="">
      <xdr:nvSpPr>
        <xdr:cNvPr id="915" name="テキスト ボックス 914"/>
        <xdr:cNvSpPr txBox="1"/>
      </xdr:nvSpPr>
      <xdr:spPr>
        <a:xfrm>
          <a:off x="18526125" y="16297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101</xdr:row>
      <xdr:rowOff>76200</xdr:rowOff>
    </xdr:from>
    <xdr:to>
      <xdr:col>119</xdr:col>
      <xdr:colOff>57150</xdr:colOff>
      <xdr:row>102</xdr:row>
      <xdr:rowOff>161925</xdr:rowOff>
    </xdr:to>
    <xdr:sp macro="" textlink="">
      <xdr:nvSpPr>
        <xdr:cNvPr id="916" name="テキスト ボックス 915"/>
        <xdr:cNvSpPr txBox="1"/>
      </xdr:nvSpPr>
      <xdr:spPr>
        <a:xfrm>
          <a:off x="219646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101</xdr:row>
      <xdr:rowOff>76200</xdr:rowOff>
    </xdr:from>
    <xdr:to>
      <xdr:col>114</xdr:col>
      <xdr:colOff>171450</xdr:colOff>
      <xdr:row>102</xdr:row>
      <xdr:rowOff>161925</xdr:rowOff>
    </xdr:to>
    <xdr:sp macro="" textlink="">
      <xdr:nvSpPr>
        <xdr:cNvPr id="917" name="テキスト ボックス 916"/>
        <xdr:cNvSpPr txBox="1"/>
      </xdr:nvSpPr>
      <xdr:spPr>
        <a:xfrm>
          <a:off x="21126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101</xdr:row>
      <xdr:rowOff>76200</xdr:rowOff>
    </xdr:from>
    <xdr:to>
      <xdr:col>110</xdr:col>
      <xdr:colOff>47625</xdr:colOff>
      <xdr:row>102</xdr:row>
      <xdr:rowOff>161925</xdr:rowOff>
    </xdr:to>
    <xdr:sp macro="" textlink="">
      <xdr:nvSpPr>
        <xdr:cNvPr id="918" name="テキスト ボックス 917"/>
        <xdr:cNvSpPr txBox="1"/>
      </xdr:nvSpPr>
      <xdr:spPr>
        <a:xfrm>
          <a:off x="20240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101</xdr:row>
      <xdr:rowOff>76200</xdr:rowOff>
    </xdr:from>
    <xdr:to>
      <xdr:col>105</xdr:col>
      <xdr:colOff>114300</xdr:colOff>
      <xdr:row>102</xdr:row>
      <xdr:rowOff>161925</xdr:rowOff>
    </xdr:to>
    <xdr:sp macro="" textlink="">
      <xdr:nvSpPr>
        <xdr:cNvPr id="919" name="テキスト ボックス 918"/>
        <xdr:cNvSpPr txBox="1"/>
      </xdr:nvSpPr>
      <xdr:spPr>
        <a:xfrm>
          <a:off x="19354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101</xdr:row>
      <xdr:rowOff>76200</xdr:rowOff>
    </xdr:from>
    <xdr:to>
      <xdr:col>100</xdr:col>
      <xdr:colOff>171450</xdr:colOff>
      <xdr:row>102</xdr:row>
      <xdr:rowOff>161925</xdr:rowOff>
    </xdr:to>
    <xdr:sp macro="" textlink="">
      <xdr:nvSpPr>
        <xdr:cNvPr id="920" name="テキスト ボックス 919"/>
        <xdr:cNvSpPr txBox="1"/>
      </xdr:nvSpPr>
      <xdr:spPr>
        <a:xfrm>
          <a:off x="18459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94</xdr:row>
      <xdr:rowOff>88900</xdr:rowOff>
    </xdr:from>
    <xdr:to>
      <xdr:col>116</xdr:col>
      <xdr:colOff>114300</xdr:colOff>
      <xdr:row>95</xdr:row>
      <xdr:rowOff>19050</xdr:rowOff>
    </xdr:to>
    <xdr:sp macro="" textlink="" fLocksText="0">
      <xdr:nvSpPr>
        <xdr:cNvPr id="921" name="楕円 920"/>
        <xdr:cNvSpPr/>
      </xdr:nvSpPr>
      <xdr:spPr>
        <a:xfrm>
          <a:off x="221075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93</xdr:row>
      <xdr:rowOff>123825</xdr:rowOff>
    </xdr:from>
    <xdr:to>
      <xdr:col>117</xdr:col>
      <xdr:colOff>171450</xdr:colOff>
      <xdr:row>95</xdr:row>
      <xdr:rowOff>38100</xdr:rowOff>
    </xdr:to>
    <xdr:sp macro="" textlink="">
      <xdr:nvSpPr>
        <xdr:cNvPr id="922" name="前年度繰上充用金該当値テキスト"/>
        <xdr:cNvSpPr txBox="1"/>
      </xdr:nvSpPr>
      <xdr:spPr>
        <a:xfrm>
          <a:off x="22212300" y="160686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94</xdr:row>
      <xdr:rowOff>88900</xdr:rowOff>
    </xdr:from>
    <xdr:to>
      <xdr:col>112</xdr:col>
      <xdr:colOff>38100</xdr:colOff>
      <xdr:row>95</xdr:row>
      <xdr:rowOff>19050</xdr:rowOff>
    </xdr:to>
    <xdr:sp macro="" textlink="" fLocksText="0">
      <xdr:nvSpPr>
        <xdr:cNvPr id="923" name="楕円 922"/>
        <xdr:cNvSpPr/>
      </xdr:nvSpPr>
      <xdr:spPr>
        <a:xfrm>
          <a:off x="21269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93</xdr:row>
      <xdr:rowOff>38100</xdr:rowOff>
    </xdr:from>
    <xdr:to>
      <xdr:col>112</xdr:col>
      <xdr:colOff>104775</xdr:colOff>
      <xdr:row>94</xdr:row>
      <xdr:rowOff>123825</xdr:rowOff>
    </xdr:to>
    <xdr:sp macro="" textlink="">
      <xdr:nvSpPr>
        <xdr:cNvPr id="924" name="テキスト ボックス 923"/>
        <xdr:cNvSpPr txBox="1"/>
      </xdr:nvSpPr>
      <xdr:spPr>
        <a:xfrm>
          <a:off x="21193125" y="15982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94</xdr:row>
      <xdr:rowOff>88900</xdr:rowOff>
    </xdr:from>
    <xdr:to>
      <xdr:col>107</xdr:col>
      <xdr:colOff>101600</xdr:colOff>
      <xdr:row>95</xdr:row>
      <xdr:rowOff>19050</xdr:rowOff>
    </xdr:to>
    <xdr:sp macro="" textlink="" fLocksText="0">
      <xdr:nvSpPr>
        <xdr:cNvPr id="925" name="楕円 924"/>
        <xdr:cNvSpPr/>
      </xdr:nvSpPr>
      <xdr:spPr>
        <a:xfrm>
          <a:off x="20383500"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93</xdr:row>
      <xdr:rowOff>38100</xdr:rowOff>
    </xdr:from>
    <xdr:to>
      <xdr:col>107</xdr:col>
      <xdr:colOff>171450</xdr:colOff>
      <xdr:row>94</xdr:row>
      <xdr:rowOff>123825</xdr:rowOff>
    </xdr:to>
    <xdr:sp macro="" textlink="">
      <xdr:nvSpPr>
        <xdr:cNvPr id="926" name="テキスト ボックス 925"/>
        <xdr:cNvSpPr txBox="1"/>
      </xdr:nvSpPr>
      <xdr:spPr>
        <a:xfrm>
          <a:off x="20307300" y="15982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94</xdr:row>
      <xdr:rowOff>88900</xdr:rowOff>
    </xdr:from>
    <xdr:to>
      <xdr:col>102</xdr:col>
      <xdr:colOff>165100</xdr:colOff>
      <xdr:row>95</xdr:row>
      <xdr:rowOff>19050</xdr:rowOff>
    </xdr:to>
    <xdr:sp macro="" textlink="" fLocksText="0">
      <xdr:nvSpPr>
        <xdr:cNvPr id="927" name="楕円 926"/>
        <xdr:cNvSpPr/>
      </xdr:nvSpPr>
      <xdr:spPr>
        <a:xfrm>
          <a:off x="19497675" y="16202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93</xdr:row>
      <xdr:rowOff>38100</xdr:rowOff>
    </xdr:from>
    <xdr:to>
      <xdr:col>103</xdr:col>
      <xdr:colOff>38100</xdr:colOff>
      <xdr:row>94</xdr:row>
      <xdr:rowOff>123825</xdr:rowOff>
    </xdr:to>
    <xdr:sp macro="" textlink="">
      <xdr:nvSpPr>
        <xdr:cNvPr id="928" name="テキスト ボックス 927"/>
        <xdr:cNvSpPr txBox="1"/>
      </xdr:nvSpPr>
      <xdr:spPr>
        <a:xfrm>
          <a:off x="19411950" y="15982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94</xdr:row>
      <xdr:rowOff>88900</xdr:rowOff>
    </xdr:from>
    <xdr:to>
      <xdr:col>98</xdr:col>
      <xdr:colOff>38100</xdr:colOff>
      <xdr:row>95</xdr:row>
      <xdr:rowOff>19050</xdr:rowOff>
    </xdr:to>
    <xdr:sp macro="" textlink="" fLocksText="0">
      <xdr:nvSpPr>
        <xdr:cNvPr id="929" name="楕円 928"/>
        <xdr:cNvSpPr/>
      </xdr:nvSpPr>
      <xdr:spPr>
        <a:xfrm>
          <a:off x="18602325" y="16202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93</xdr:row>
      <xdr:rowOff>38100</xdr:rowOff>
    </xdr:from>
    <xdr:to>
      <xdr:col>98</xdr:col>
      <xdr:colOff>104775</xdr:colOff>
      <xdr:row>94</xdr:row>
      <xdr:rowOff>123825</xdr:rowOff>
    </xdr:to>
    <xdr:sp macro="" textlink="">
      <xdr:nvSpPr>
        <xdr:cNvPr id="930" name="テキスト ボックス 929"/>
        <xdr:cNvSpPr txBox="1"/>
      </xdr:nvSpPr>
      <xdr:spPr>
        <a:xfrm>
          <a:off x="18526125" y="15982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103</xdr:row>
      <xdr:rowOff>120650</xdr:rowOff>
    </xdr:from>
    <xdr:to>
      <xdr:col>120</xdr:col>
      <xdr:colOff>114300</xdr:colOff>
      <xdr:row>114</xdr:row>
      <xdr:rowOff>139700</xdr:rowOff>
    </xdr:to>
    <xdr:sp macro="" textlink="" fLocksText="0">
      <xdr:nvSpPr>
        <xdr:cNvPr id="931" name="正方形/長方形 930"/>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932" name="正方形/長方形 931"/>
        <xdr:cNvSpPr/>
      </xdr:nvSpPr>
      <xdr:spPr>
        <a:xfrm>
          <a:off x="762000" y="17840325"/>
          <a:ext cx="38481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90575" y="18097500"/>
          <a:ext cx="22155150" cy="1524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・扶助費は住民一人当たり</a:t>
          </a:r>
          <a:r>
            <a:rPr lang="en-US" altLang="ja-JP" sz="1300">
              <a:latin typeface="ＭＳ Ｐゴシック" panose="020B0600070205080204" pitchFamily="50" charset="-128"/>
              <a:ea typeface="ＭＳ Ｐゴシック" panose="020B0600070205080204" pitchFamily="50" charset="-128"/>
            </a:rPr>
            <a:t>109,887</a:t>
          </a:r>
          <a:r>
            <a:rPr lang="ja-JP" altLang="en-US" sz="1300">
              <a:latin typeface="ＭＳ Ｐゴシック" panose="020B0600070205080204" pitchFamily="50" charset="-128"/>
              <a:ea typeface="ＭＳ Ｐゴシック" panose="020B0600070205080204" pitchFamily="50" charset="-128"/>
            </a:rPr>
            <a:t>円、補助費等も住民一人当たり</a:t>
          </a:r>
          <a:r>
            <a:rPr lang="en-US" altLang="ja-JP" sz="1300">
              <a:latin typeface="ＭＳ Ｐゴシック" panose="020B0600070205080204" pitchFamily="50" charset="-128"/>
              <a:ea typeface="ＭＳ Ｐゴシック" panose="020B0600070205080204" pitchFamily="50" charset="-128"/>
            </a:rPr>
            <a:t>102,041</a:t>
          </a:r>
          <a:r>
            <a:rPr lang="ja-JP" altLang="en-US" sz="1300">
              <a:latin typeface="ＭＳ Ｐゴシック" panose="020B0600070205080204" pitchFamily="50" charset="-128"/>
              <a:ea typeface="ＭＳ Ｐゴシック" panose="020B0600070205080204" pitchFamily="50" charset="-128"/>
            </a:rPr>
            <a:t>円となっており、ともに類似団体と比較して一人当たりコストが非常に高い状況となっている。特に扶助費については、保育士等の処遇改善に伴い保育所運営費が増額となった他、障がい者に対する自立支援給付費に係る経費の増加が主な要因である。補助費等についても、町独自の福祉施策である次世代育成クーポン支給や高齢者医療費助成事業などに係る経費により高水準を示している。</a:t>
          </a:r>
          <a:endParaRPr lang="en-US" altLang="ja-JP" sz="1300">
            <a:latin typeface="ＭＳ Ｐゴシック" panose="020B0600070205080204" pitchFamily="50" charset="-128"/>
            <a:ea typeface="ＭＳ Ｐゴシック" panose="020B0600070205080204" pitchFamily="50" charset="-128"/>
          </a:endParaRPr>
        </a:p>
        <a:p>
          <a:r>
            <a:rPr lang="ja-JP" altLang="en-US" sz="1300">
              <a:latin typeface="ＭＳ Ｐゴシック" panose="020B0600070205080204" pitchFamily="50" charset="-128"/>
              <a:ea typeface="ＭＳ Ｐゴシック" panose="020B0600070205080204" pitchFamily="50" charset="-128"/>
            </a:rPr>
            <a:t>　前年度決算と比較すると補助費等については前年度の臨時的な支出が減少したことにより</a:t>
          </a:r>
          <a:r>
            <a:rPr lang="en-US" altLang="ja-JP" sz="1300">
              <a:latin typeface="ＭＳ Ｐゴシック" panose="020B0600070205080204" pitchFamily="50" charset="-128"/>
              <a:ea typeface="ＭＳ Ｐゴシック" panose="020B0600070205080204" pitchFamily="50" charset="-128"/>
            </a:rPr>
            <a:t>2.4</a:t>
          </a:r>
          <a:r>
            <a:rPr lang="ja-JP" altLang="en-US" sz="1300">
              <a:latin typeface="ＭＳ Ｐゴシック" panose="020B0600070205080204" pitchFamily="50" charset="-128"/>
              <a:ea typeface="ＭＳ Ｐゴシック" panose="020B0600070205080204" pitchFamily="50" charset="-128"/>
            </a:rPr>
            <a:t>％減となっている。また、扶助費については</a:t>
          </a:r>
          <a:r>
            <a:rPr lang="en-US" altLang="ja-JP" sz="1300">
              <a:latin typeface="ＭＳ Ｐゴシック" panose="020B0600070205080204" pitchFamily="50" charset="-128"/>
              <a:ea typeface="ＭＳ Ｐゴシック" panose="020B0600070205080204" pitchFamily="50" charset="-128"/>
            </a:rPr>
            <a:t>5.3</a:t>
          </a:r>
          <a:r>
            <a:rPr lang="ja-JP" altLang="en-US" sz="1300">
              <a:latin typeface="ＭＳ Ｐゴシック" panose="020B0600070205080204" pitchFamily="50" charset="-128"/>
              <a:ea typeface="ＭＳ Ｐゴシック" panose="020B0600070205080204" pitchFamily="50" charset="-128"/>
            </a:rPr>
            <a:t>％増となっており、今まで以上の徹底した検証・事業精査・見直しを行ない、効率的な事業運営、自主財源の確保、自己改革力の向上に努めていくこととしている。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xdr:cNvSpPr/>
      </xdr:nvSpPr>
      <xdr:spPr>
        <a:xfrm>
          <a:off x="638175" y="123825"/>
          <a:ext cx="12696825"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6</a:t>
          </a:r>
          <a:r>
            <a:rPr lang="ja-JP" altLang="en-US" sz="3200" b="1">
              <a:solidFill>
                <a:srgbClr val="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fLocksText="0">
      <xdr:nvSpPr>
        <xdr:cNvPr id="3" name="正方形/長方形 2"/>
        <xdr:cNvSpPr/>
      </xdr:nvSpPr>
      <xdr:spPr>
        <a:xfrm>
          <a:off x="19050000" y="190500"/>
          <a:ext cx="39243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fLocksText="0">
      <xdr:nvSpPr>
        <xdr:cNvPr id="4" name="正方形/長方形 3"/>
        <xdr:cNvSpPr/>
      </xdr:nvSpPr>
      <xdr:spPr>
        <a:xfrm>
          <a:off x="19069050" y="219075"/>
          <a:ext cx="38766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fLocksText="0">
      <xdr:nvSpPr>
        <xdr:cNvPr id="5" name="正方形/長方形 4"/>
        <xdr:cNvSpPr/>
      </xdr:nvSpPr>
      <xdr:spPr>
        <a:xfrm>
          <a:off x="19097625" y="238125"/>
          <a:ext cx="3819525" cy="4476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東京都日の出町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xdr:cNvSpPr/>
      </xdr:nvSpPr>
      <xdr:spPr>
        <a:xfrm>
          <a:off x="16278225" y="219075"/>
          <a:ext cx="26193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xdr:cNvSpPr/>
      </xdr:nvSpPr>
      <xdr:spPr>
        <a:xfrm>
          <a:off x="16306800" y="23812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29</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xdr:cNvSpPr/>
      </xdr:nvSpPr>
      <xdr:spPr>
        <a:xfrm>
          <a:off x="762000" y="885825"/>
          <a:ext cx="10096500" cy="17811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xdr:cNvSpPr/>
      </xdr:nvSpPr>
      <xdr:spPr>
        <a:xfrm>
          <a:off x="885825" y="923925"/>
          <a:ext cx="14001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fLocksText="0">
      <xdr:nvSpPr>
        <xdr:cNvPr id="11" name="正方形/長方形 10"/>
        <xdr:cNvSpPr/>
      </xdr:nvSpPr>
      <xdr:spPr>
        <a:xfrm>
          <a:off x="2219325" y="923925"/>
          <a:ext cx="14287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16,959
16,847
28.07
9,153,204
8,761,413
391,791
4,159,989
5,926,627</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xdr:cNvSpPr/>
      </xdr:nvSpPr>
      <xdr:spPr>
        <a:xfrm>
          <a:off x="3552825" y="92392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(H30.1.1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xdr:cNvSpPr/>
      </xdr:nvSpPr>
      <xdr:spPr>
        <a:xfrm>
          <a:off x="5076825" y="942975"/>
          <a:ext cx="2038350" cy="933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xdr:cNvSpPr/>
      </xdr:nvSpPr>
      <xdr:spPr>
        <a:xfrm>
          <a:off x="7115175" y="942975"/>
          <a:ext cx="1266825" cy="933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6.0
3.3</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xdr:cNvSpPr/>
      </xdr:nvSpPr>
      <xdr:spPr>
        <a:xfrm>
          <a:off x="8448675" y="952500"/>
          <a:ext cx="628650" cy="9429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xdr:cNvSpPr/>
      </xdr:nvSpPr>
      <xdr:spPr>
        <a:xfrm>
          <a:off x="5076825" y="1714500"/>
          <a:ext cx="203835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fLocksText="0">
      <xdr:nvSpPr>
        <xdr:cNvPr id="17" name="正方形/長方形 16"/>
        <xdr:cNvSpPr/>
      </xdr:nvSpPr>
      <xdr:spPr>
        <a:xfrm>
          <a:off x="7172325" y="1714500"/>
          <a:ext cx="38100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H25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H26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H27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Ⅳ</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H29  Ⅳ</a:t>
          </a:r>
          <a:r>
            <a:rPr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fLocksText="0">
      <xdr:nvSpPr>
        <xdr:cNvPr id="18" name="角丸四角形 17"/>
        <xdr:cNvSpPr/>
      </xdr:nvSpPr>
      <xdr:spPr>
        <a:xfrm>
          <a:off x="11077575" y="885825"/>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fLocksText="0">
      <xdr:nvSpPr>
        <xdr:cNvPr id="19" name="正方形/長方形 18"/>
        <xdr:cNvSpPr/>
      </xdr:nvSpPr>
      <xdr:spPr>
        <a:xfrm>
          <a:off x="11334750" y="952500"/>
          <a:ext cx="14573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fLocksText="0">
      <xdr:nvSpPr>
        <xdr:cNvPr id="20" name="正方形/長方形 19"/>
        <xdr:cNvSpPr/>
      </xdr:nvSpPr>
      <xdr:spPr>
        <a:xfrm>
          <a:off x="11334750" y="1219200"/>
          <a:ext cx="1457325"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xdr:cNvSpPr/>
      </xdr:nvSpPr>
      <xdr:spPr>
        <a:xfrm>
          <a:off x="11334750" y="1552575"/>
          <a:ext cx="1457325"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sp macro="" textlink="">
      <xdr:nvSpPr>
        <xdr:cNvPr id="22" name="直線コネクタ 21"/>
        <xdr:cNvSpPr/>
      </xdr:nvSpPr>
      <xdr:spPr>
        <a:xfrm flipH="1">
          <a:off x="11153775"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158750</xdr:rowOff>
    </xdr:from>
    <xdr:to>
      <xdr:col>59</xdr:col>
      <xdr:colOff>73025</xdr:colOff>
      <xdr:row>6</xdr:row>
      <xdr:rowOff>88900</xdr:rowOff>
    </xdr:to>
    <xdr:sp macro="" textlink="" fLocksText="0">
      <xdr:nvSpPr>
        <xdr:cNvPr id="23" name="楕円 22"/>
        <xdr:cNvSpPr/>
      </xdr:nvSpPr>
      <xdr:spPr>
        <a:xfrm>
          <a:off x="11210925" y="1019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fLocksText="0">
      <xdr:nvSpPr>
        <xdr:cNvPr id="24" name="フローチャート: 判断 23"/>
        <xdr:cNvSpPr/>
      </xdr:nvSpPr>
      <xdr:spPr>
        <a:xfrm>
          <a:off x="11210925" y="1285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sp macro="" textlink="">
      <xdr:nvSpPr>
        <xdr:cNvPr id="25" name="直線コネクタ 24"/>
        <xdr:cNvSpPr/>
      </xdr:nvSpPr>
      <xdr:spPr>
        <a:xfrm>
          <a:off x="11258550"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macro="" textlink="">
      <xdr:nvSpPr>
        <xdr:cNvPr id="26" name="直線コネクタ 25"/>
        <xdr:cNvSpPr/>
      </xdr:nvSpPr>
      <xdr:spPr>
        <a:xfrm>
          <a:off x="1117282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17780</xdr:colOff>
      <xdr:row>10</xdr:row>
      <xdr:rowOff>47625</xdr:rowOff>
    </xdr:from>
    <xdr:to>
      <xdr:col>59</xdr:col>
      <xdr:colOff>17780</xdr:colOff>
      <xdr:row>11</xdr:row>
      <xdr:rowOff>15875</xdr:rowOff>
    </xdr:to>
    <xdr:sp macro="" textlink="">
      <xdr:nvSpPr>
        <xdr:cNvPr id="27" name="直線コネクタ 26"/>
        <xdr:cNvSpPr/>
      </xdr:nvSpPr>
      <xdr:spPr>
        <a:xfrm flipV="1">
          <a:off x="11258550" y="17621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macro="" textlink="">
      <xdr:nvSpPr>
        <xdr:cNvPr id="28" name="直線コネクタ 27"/>
        <xdr:cNvSpPr/>
      </xdr:nvSpPr>
      <xdr:spPr>
        <a:xfrm>
          <a:off x="1117282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xdr:col>
      <xdr:colOff>123825</xdr:colOff>
      <xdr:row>16</xdr:row>
      <xdr:rowOff>114300</xdr:rowOff>
    </xdr:from>
    <xdr:to>
      <xdr:col>50</xdr:col>
      <xdr:colOff>66675</xdr:colOff>
      <xdr:row>18</xdr:row>
      <xdr:rowOff>28575</xdr:rowOff>
    </xdr:to>
    <xdr:sp macro="" textlink="">
      <xdr:nvSpPr>
        <xdr:cNvPr id="29" name="テキスト ボックス 28"/>
        <xdr:cNvSpPr txBox="1"/>
      </xdr:nvSpPr>
      <xdr:spPr>
        <a:xfrm>
          <a:off x="695325" y="2857500"/>
          <a:ext cx="88963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twoCellAnchor>
  <xdr:twoCellAnchor editAs="oneCell">
    <xdr:from>
      <xdr:col>3</xdr:col>
      <xdr:colOff>123825</xdr:colOff>
      <xdr:row>18</xdr:row>
      <xdr:rowOff>85725</xdr:rowOff>
    </xdr:from>
    <xdr:to>
      <xdr:col>54</xdr:col>
      <xdr:colOff>114300</xdr:colOff>
      <xdr:row>20</xdr:row>
      <xdr:rowOff>0</xdr:rowOff>
    </xdr:to>
    <xdr:sp macro="" textlink="">
      <xdr:nvSpPr>
        <xdr:cNvPr id="30" name="テキスト ボックス 29"/>
        <xdr:cNvSpPr txBox="1"/>
      </xdr:nvSpPr>
      <xdr:spPr>
        <a:xfrm>
          <a:off x="695325" y="3171825"/>
          <a:ext cx="97059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lang="en-US" altLang="ja-JP" sz="1000">
              <a:solidFill>
                <a:srgbClr val="000000"/>
              </a:solidFill>
              <a:latin typeface="ＭＳ Ｐゴシック" panose="020B0600070205080204" pitchFamily="50" charset="-128"/>
              <a:ea typeface="ＭＳ Ｐゴシック" panose="020B0600070205080204" pitchFamily="50" charset="-128"/>
            </a:rPr>
            <a:t>25</a:t>
          </a:r>
          <a:r>
            <a:rPr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twoCellAnchor>
  <xdr:twoCellAnchor editAs="oneCell">
    <xdr:from>
      <xdr:col>3</xdr:col>
      <xdr:colOff>123825</xdr:colOff>
      <xdr:row>20</xdr:row>
      <xdr:rowOff>66675</xdr:rowOff>
    </xdr:from>
    <xdr:to>
      <xdr:col>47</xdr:col>
      <xdr:colOff>38100</xdr:colOff>
      <xdr:row>21</xdr:row>
      <xdr:rowOff>152400</xdr:rowOff>
    </xdr:to>
    <xdr:sp macro="" textlink="">
      <xdr:nvSpPr>
        <xdr:cNvPr id="31" name="テキスト ボックス 30"/>
        <xdr:cNvSpPr txBox="1"/>
      </xdr:nvSpPr>
      <xdr:spPr>
        <a:xfrm>
          <a:off x="695325" y="3495675"/>
          <a:ext cx="82962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29</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twoCellAnchor>
  <xdr:twoCellAnchor>
    <xdr:from>
      <xdr:col>4</xdr:col>
      <xdr:colOff>0</xdr:colOff>
      <xdr:row>23</xdr:row>
      <xdr:rowOff>57150</xdr:rowOff>
    </xdr:from>
    <xdr:to>
      <xdr:col>28</xdr:col>
      <xdr:colOff>114300</xdr:colOff>
      <xdr:row>25</xdr:row>
      <xdr:rowOff>31750</xdr:rowOff>
    </xdr:to>
    <xdr:sp macro="" textlink="" fLocksText="0">
      <xdr:nvSpPr>
        <xdr:cNvPr id="32" name="正方形/長方形 31"/>
        <xdr:cNvSpPr/>
      </xdr:nvSpPr>
      <xdr:spPr>
        <a:xfrm>
          <a:off x="762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fLocksText="0">
      <xdr:nvSpPr>
        <xdr:cNvPr id="33" name="正方形/長方形 32"/>
        <xdr:cNvSpPr/>
      </xdr:nvSpPr>
      <xdr:spPr>
        <a:xfrm>
          <a:off x="885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fLocksText="0">
      <xdr:nvSpPr>
        <xdr:cNvPr id="34" name="正方形/長方形 33"/>
        <xdr:cNvSpPr/>
      </xdr:nvSpPr>
      <xdr:spPr>
        <a:xfrm>
          <a:off x="885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fLocksText="0">
      <xdr:nvSpPr>
        <xdr:cNvPr id="35" name="正方形/長方形 34"/>
        <xdr:cNvSpPr/>
      </xdr:nvSpPr>
      <xdr:spPr>
        <a:xfrm>
          <a:off x="1905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fLocksText="0">
      <xdr:nvSpPr>
        <xdr:cNvPr id="36" name="正方形/長方形 35"/>
        <xdr:cNvSpPr/>
      </xdr:nvSpPr>
      <xdr:spPr>
        <a:xfrm>
          <a:off x="1905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fLocksText="0">
      <xdr:nvSpPr>
        <xdr:cNvPr id="37" name="正方形/長方形 36"/>
        <xdr:cNvSpPr/>
      </xdr:nvSpPr>
      <xdr:spPr>
        <a:xfrm>
          <a:off x="3048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fLocksText="0">
      <xdr:nvSpPr>
        <xdr:cNvPr id="38" name="正方形/長方形 37"/>
        <xdr:cNvSpPr/>
      </xdr:nvSpPr>
      <xdr:spPr>
        <a:xfrm>
          <a:off x="3048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39" name="正方形/長方形 38"/>
        <xdr:cNvSpPr/>
      </xdr:nvSpPr>
      <xdr:spPr>
        <a:xfrm>
          <a:off x="762000"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27</xdr:row>
      <xdr:rowOff>9525</xdr:rowOff>
    </xdr:from>
    <xdr:to>
      <xdr:col>5</xdr:col>
      <xdr:colOff>123825</xdr:colOff>
      <xdr:row>28</xdr:row>
      <xdr:rowOff>66675</xdr:rowOff>
    </xdr:to>
    <xdr:sp macro="" textlink="">
      <xdr:nvSpPr>
        <xdr:cNvPr id="40" name="テキスト ボックス 39"/>
        <xdr:cNvSpPr txBox="1"/>
      </xdr:nvSpPr>
      <xdr:spPr>
        <a:xfrm>
          <a:off x="723900"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41</xdr:row>
      <xdr:rowOff>82550</xdr:rowOff>
    </xdr:from>
    <xdr:to>
      <xdr:col>28</xdr:col>
      <xdr:colOff>114300</xdr:colOff>
      <xdr:row>41</xdr:row>
      <xdr:rowOff>82550</xdr:rowOff>
    </xdr:to>
    <xdr:sp macro="" textlink="">
      <xdr:nvSpPr>
        <xdr:cNvPr id="41" name="直線コネクタ 40"/>
        <xdr:cNvSpPr/>
      </xdr:nvSpPr>
      <xdr:spPr>
        <a:xfrm>
          <a:off x="762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40</xdr:row>
      <xdr:rowOff>114300</xdr:rowOff>
    </xdr:from>
    <xdr:to>
      <xdr:col>3</xdr:col>
      <xdr:colOff>180975</xdr:colOff>
      <xdr:row>42</xdr:row>
      <xdr:rowOff>28575</xdr:rowOff>
    </xdr:to>
    <xdr:sp macro="" textlink="">
      <xdr:nvSpPr>
        <xdr:cNvPr id="42" name="テキスト ボックス 41"/>
        <xdr:cNvSpPr txBox="1"/>
      </xdr:nvSpPr>
      <xdr:spPr>
        <a:xfrm>
          <a:off x="504825" y="6972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39</xdr:row>
      <xdr:rowOff>44450</xdr:rowOff>
    </xdr:from>
    <xdr:to>
      <xdr:col>28</xdr:col>
      <xdr:colOff>114300</xdr:colOff>
      <xdr:row>39</xdr:row>
      <xdr:rowOff>44450</xdr:rowOff>
    </xdr:to>
    <xdr:sp macro="" textlink="">
      <xdr:nvSpPr>
        <xdr:cNvPr id="43" name="直線コネクタ 42"/>
        <xdr:cNvSpPr/>
      </xdr:nvSpPr>
      <xdr:spPr>
        <a:xfrm>
          <a:off x="762000"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95250</xdr:colOff>
      <xdr:row>38</xdr:row>
      <xdr:rowOff>76200</xdr:rowOff>
    </xdr:from>
    <xdr:to>
      <xdr:col>3</xdr:col>
      <xdr:colOff>180975</xdr:colOff>
      <xdr:row>39</xdr:row>
      <xdr:rowOff>161925</xdr:rowOff>
    </xdr:to>
    <xdr:sp macro="" textlink="">
      <xdr:nvSpPr>
        <xdr:cNvPr id="44" name="テキスト ボックス 43"/>
        <xdr:cNvSpPr txBox="1"/>
      </xdr:nvSpPr>
      <xdr:spPr>
        <a:xfrm>
          <a:off x="285750" y="65913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37</xdr:row>
      <xdr:rowOff>6350</xdr:rowOff>
    </xdr:from>
    <xdr:to>
      <xdr:col>28</xdr:col>
      <xdr:colOff>114300</xdr:colOff>
      <xdr:row>37</xdr:row>
      <xdr:rowOff>6350</xdr:rowOff>
    </xdr:to>
    <xdr:sp macro="" textlink="">
      <xdr:nvSpPr>
        <xdr:cNvPr id="45" name="直線コネクタ 44"/>
        <xdr:cNvSpPr/>
      </xdr:nvSpPr>
      <xdr:spPr>
        <a:xfrm>
          <a:off x="762000"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95250</xdr:colOff>
      <xdr:row>36</xdr:row>
      <xdr:rowOff>38100</xdr:rowOff>
    </xdr:from>
    <xdr:to>
      <xdr:col>3</xdr:col>
      <xdr:colOff>180975</xdr:colOff>
      <xdr:row>37</xdr:row>
      <xdr:rowOff>123825</xdr:rowOff>
    </xdr:to>
    <xdr:sp macro="" textlink="">
      <xdr:nvSpPr>
        <xdr:cNvPr id="46" name="テキスト ボックス 45"/>
        <xdr:cNvSpPr txBox="1"/>
      </xdr:nvSpPr>
      <xdr:spPr>
        <a:xfrm>
          <a:off x="285750" y="62103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34</xdr:row>
      <xdr:rowOff>139700</xdr:rowOff>
    </xdr:from>
    <xdr:to>
      <xdr:col>28</xdr:col>
      <xdr:colOff>114300</xdr:colOff>
      <xdr:row>34</xdr:row>
      <xdr:rowOff>139700</xdr:rowOff>
    </xdr:to>
    <xdr:sp macro="" textlink="">
      <xdr:nvSpPr>
        <xdr:cNvPr id="47" name="直線コネクタ 46"/>
        <xdr:cNvSpPr/>
      </xdr:nvSpPr>
      <xdr:spPr>
        <a:xfrm>
          <a:off x="762000"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95250</xdr:colOff>
      <xdr:row>33</xdr:row>
      <xdr:rowOff>171450</xdr:rowOff>
    </xdr:from>
    <xdr:to>
      <xdr:col>3</xdr:col>
      <xdr:colOff>180975</xdr:colOff>
      <xdr:row>35</xdr:row>
      <xdr:rowOff>85725</xdr:rowOff>
    </xdr:to>
    <xdr:sp macro="" textlink="">
      <xdr:nvSpPr>
        <xdr:cNvPr id="48" name="テキスト ボックス 47"/>
        <xdr:cNvSpPr txBox="1"/>
      </xdr:nvSpPr>
      <xdr:spPr>
        <a:xfrm>
          <a:off x="285750" y="58293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32</xdr:row>
      <xdr:rowOff>101600</xdr:rowOff>
    </xdr:from>
    <xdr:to>
      <xdr:col>28</xdr:col>
      <xdr:colOff>114300</xdr:colOff>
      <xdr:row>32</xdr:row>
      <xdr:rowOff>101600</xdr:rowOff>
    </xdr:to>
    <xdr:sp macro="" textlink="">
      <xdr:nvSpPr>
        <xdr:cNvPr id="49" name="直線コネクタ 48"/>
        <xdr:cNvSpPr/>
      </xdr:nvSpPr>
      <xdr:spPr>
        <a:xfrm>
          <a:off x="762000"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95250</xdr:colOff>
      <xdr:row>31</xdr:row>
      <xdr:rowOff>133350</xdr:rowOff>
    </xdr:from>
    <xdr:to>
      <xdr:col>3</xdr:col>
      <xdr:colOff>180975</xdr:colOff>
      <xdr:row>33</xdr:row>
      <xdr:rowOff>47625</xdr:rowOff>
    </xdr:to>
    <xdr:sp macro="" textlink="">
      <xdr:nvSpPr>
        <xdr:cNvPr id="50" name="テキスト ボックス 49"/>
        <xdr:cNvSpPr txBox="1"/>
      </xdr:nvSpPr>
      <xdr:spPr>
        <a:xfrm>
          <a:off x="285750" y="54483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30</xdr:row>
      <xdr:rowOff>63500</xdr:rowOff>
    </xdr:from>
    <xdr:to>
      <xdr:col>28</xdr:col>
      <xdr:colOff>114300</xdr:colOff>
      <xdr:row>30</xdr:row>
      <xdr:rowOff>63500</xdr:rowOff>
    </xdr:to>
    <xdr:sp macro="" textlink="">
      <xdr:nvSpPr>
        <xdr:cNvPr id="51" name="直線コネクタ 50"/>
        <xdr:cNvSpPr/>
      </xdr:nvSpPr>
      <xdr:spPr>
        <a:xfrm>
          <a:off x="762000"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29</xdr:row>
      <xdr:rowOff>95250</xdr:rowOff>
    </xdr:from>
    <xdr:to>
      <xdr:col>4</xdr:col>
      <xdr:colOff>0</xdr:colOff>
      <xdr:row>31</xdr:row>
      <xdr:rowOff>9525</xdr:rowOff>
    </xdr:to>
    <xdr:sp macro="" textlink="">
      <xdr:nvSpPr>
        <xdr:cNvPr id="52" name="テキスト ボックス 51"/>
        <xdr:cNvSpPr txBox="1"/>
      </xdr:nvSpPr>
      <xdr:spPr>
        <a:xfrm>
          <a:off x="228600" y="5067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28</xdr:row>
      <xdr:rowOff>25400</xdr:rowOff>
    </xdr:to>
    <xdr:sp macro="" textlink="">
      <xdr:nvSpPr>
        <xdr:cNvPr id="53" name="直線コネクタ 52"/>
        <xdr:cNvSpPr/>
      </xdr:nvSpPr>
      <xdr:spPr>
        <a:xfrm>
          <a:off x="762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27</xdr:row>
      <xdr:rowOff>57150</xdr:rowOff>
    </xdr:from>
    <xdr:to>
      <xdr:col>4</xdr:col>
      <xdr:colOff>0</xdr:colOff>
      <xdr:row>28</xdr:row>
      <xdr:rowOff>142875</xdr:rowOff>
    </xdr:to>
    <xdr:sp macro="" textlink="">
      <xdr:nvSpPr>
        <xdr:cNvPr id="54" name="テキスト ボックス 53"/>
        <xdr:cNvSpPr txBox="1"/>
      </xdr:nvSpPr>
      <xdr:spPr>
        <a:xfrm>
          <a:off x="228600" y="4686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fLocksText="0">
      <xdr:nvSpPr>
        <xdr:cNvPr id="55" name="議会費グラフ枠"/>
        <xdr:cNvSpPr/>
      </xdr:nvSpPr>
      <xdr:spPr>
        <a:xfrm>
          <a:off x="762000"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32</xdr:row>
      <xdr:rowOff>140462</xdr:rowOff>
    </xdr:from>
    <xdr:to>
      <xdr:col>24</xdr:col>
      <xdr:colOff>62865</xdr:colOff>
      <xdr:row>37</xdr:row>
      <xdr:rowOff>112649</xdr:rowOff>
    </xdr:to>
    <xdr:sp macro="" textlink="">
      <xdr:nvSpPr>
        <xdr:cNvPr id="56" name="直線コネクタ 55"/>
        <xdr:cNvSpPr/>
      </xdr:nvSpPr>
      <xdr:spPr>
        <a:xfrm flipV="1">
          <a:off x="4629150" y="5629275"/>
          <a:ext cx="9525" cy="82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37</xdr:row>
      <xdr:rowOff>114300</xdr:rowOff>
    </xdr:from>
    <xdr:to>
      <xdr:col>27</xdr:col>
      <xdr:colOff>9525</xdr:colOff>
      <xdr:row>39</xdr:row>
      <xdr:rowOff>28575</xdr:rowOff>
    </xdr:to>
    <xdr:sp macro="" textlink="">
      <xdr:nvSpPr>
        <xdr:cNvPr id="57" name="議会費最小値テキスト"/>
        <xdr:cNvSpPr txBox="1"/>
      </xdr:nvSpPr>
      <xdr:spPr>
        <a:xfrm>
          <a:off x="4686300" y="64579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3,442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37</xdr:row>
      <xdr:rowOff>112649</xdr:rowOff>
    </xdr:from>
    <xdr:to>
      <xdr:col>24</xdr:col>
      <xdr:colOff>152400</xdr:colOff>
      <xdr:row>37</xdr:row>
      <xdr:rowOff>112649</xdr:rowOff>
    </xdr:to>
    <xdr:sp macro="" textlink="">
      <xdr:nvSpPr>
        <xdr:cNvPr id="58" name="直線コネクタ 57"/>
        <xdr:cNvSpPr/>
      </xdr:nvSpPr>
      <xdr:spPr>
        <a:xfrm>
          <a:off x="4543425" y="64579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31</xdr:row>
      <xdr:rowOff>85725</xdr:rowOff>
    </xdr:from>
    <xdr:to>
      <xdr:col>27</xdr:col>
      <xdr:colOff>9525</xdr:colOff>
      <xdr:row>33</xdr:row>
      <xdr:rowOff>0</xdr:rowOff>
    </xdr:to>
    <xdr:sp macro="" textlink="">
      <xdr:nvSpPr>
        <xdr:cNvPr id="59" name="議会費最大値テキスト"/>
        <xdr:cNvSpPr txBox="1"/>
      </xdr:nvSpPr>
      <xdr:spPr>
        <a:xfrm>
          <a:off x="4686300" y="54006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7,796</a:t>
          </a:r>
          <a:endParaRPr lang="ja-JP" altLang="en-US" sz="1000" b="1">
            <a:latin typeface="ＭＳ Ｐゴシック" panose="020B0600070205080204" pitchFamily="50" charset="-128"/>
          </a:endParaRPr>
        </a:p>
      </xdr:txBody>
    </xdr:sp>
    <xdr:clientData/>
  </xdr:twoCellAnchor>
  <xdr:twoCellAnchor>
    <xdr:from>
      <xdr:col>23</xdr:col>
      <xdr:colOff>165100</xdr:colOff>
      <xdr:row>32</xdr:row>
      <xdr:rowOff>140462</xdr:rowOff>
    </xdr:from>
    <xdr:to>
      <xdr:col>24</xdr:col>
      <xdr:colOff>152400</xdr:colOff>
      <xdr:row>32</xdr:row>
      <xdr:rowOff>140462</xdr:rowOff>
    </xdr:to>
    <xdr:sp macro="" textlink="">
      <xdr:nvSpPr>
        <xdr:cNvPr id="60" name="直線コネクタ 59"/>
        <xdr:cNvSpPr/>
      </xdr:nvSpPr>
      <xdr:spPr>
        <a:xfrm>
          <a:off x="4543425" y="56292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32</xdr:row>
      <xdr:rowOff>108458</xdr:rowOff>
    </xdr:from>
    <xdr:to>
      <xdr:col>24</xdr:col>
      <xdr:colOff>63500</xdr:colOff>
      <xdr:row>32</xdr:row>
      <xdr:rowOff>140462</xdr:rowOff>
    </xdr:to>
    <xdr:sp macro="" textlink="">
      <xdr:nvSpPr>
        <xdr:cNvPr id="61" name="直線コネクタ 60"/>
        <xdr:cNvSpPr/>
      </xdr:nvSpPr>
      <xdr:spPr>
        <a:xfrm>
          <a:off x="3800475" y="5591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34</xdr:row>
      <xdr:rowOff>114300</xdr:rowOff>
    </xdr:from>
    <xdr:to>
      <xdr:col>27</xdr:col>
      <xdr:colOff>9525</xdr:colOff>
      <xdr:row>36</xdr:row>
      <xdr:rowOff>28575</xdr:rowOff>
    </xdr:to>
    <xdr:sp macro="" textlink="">
      <xdr:nvSpPr>
        <xdr:cNvPr id="62" name="議会費平均値テキスト"/>
        <xdr:cNvSpPr txBox="1"/>
      </xdr:nvSpPr>
      <xdr:spPr>
        <a:xfrm>
          <a:off x="4686300" y="594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5,757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34</xdr:row>
      <xdr:rowOff>135191</xdr:rowOff>
    </xdr:from>
    <xdr:to>
      <xdr:col>24</xdr:col>
      <xdr:colOff>114300</xdr:colOff>
      <xdr:row>35</xdr:row>
      <xdr:rowOff>65341</xdr:rowOff>
    </xdr:to>
    <xdr:sp macro="" textlink="" fLocksText="0">
      <xdr:nvSpPr>
        <xdr:cNvPr id="63" name="フローチャート: 判断 62"/>
        <xdr:cNvSpPr/>
      </xdr:nvSpPr>
      <xdr:spPr>
        <a:xfrm>
          <a:off x="4581525" y="59626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31</xdr:row>
      <xdr:rowOff>139891</xdr:rowOff>
    </xdr:from>
    <xdr:to>
      <xdr:col>19</xdr:col>
      <xdr:colOff>177800</xdr:colOff>
      <xdr:row>32</xdr:row>
      <xdr:rowOff>108458</xdr:rowOff>
    </xdr:to>
    <xdr:sp macro="" textlink="">
      <xdr:nvSpPr>
        <xdr:cNvPr id="64" name="直線コネクタ 63"/>
        <xdr:cNvSpPr/>
      </xdr:nvSpPr>
      <xdr:spPr>
        <a:xfrm>
          <a:off x="2905125" y="5457825"/>
          <a:ext cx="89535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34</xdr:row>
      <xdr:rowOff>138240</xdr:rowOff>
    </xdr:from>
    <xdr:to>
      <xdr:col>20</xdr:col>
      <xdr:colOff>38100</xdr:colOff>
      <xdr:row>35</xdr:row>
      <xdr:rowOff>68390</xdr:rowOff>
    </xdr:to>
    <xdr:sp macro="" textlink="" fLocksText="0">
      <xdr:nvSpPr>
        <xdr:cNvPr id="65" name="フローチャート: 判断 64"/>
        <xdr:cNvSpPr/>
      </xdr:nvSpPr>
      <xdr:spPr>
        <a:xfrm>
          <a:off x="3743325" y="5972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133350</xdr:colOff>
      <xdr:row>35</xdr:row>
      <xdr:rowOff>57150</xdr:rowOff>
    </xdr:from>
    <xdr:to>
      <xdr:col>21</xdr:col>
      <xdr:colOff>28575</xdr:colOff>
      <xdr:row>36</xdr:row>
      <xdr:rowOff>142875</xdr:rowOff>
    </xdr:to>
    <xdr:sp macro="" textlink="">
      <xdr:nvSpPr>
        <xdr:cNvPr id="66" name="テキスト ボックス 65"/>
        <xdr:cNvSpPr txBox="1"/>
      </xdr:nvSpPr>
      <xdr:spPr>
        <a:xfrm>
          <a:off x="3562350" y="60579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31</xdr:row>
      <xdr:rowOff>139891</xdr:rowOff>
    </xdr:from>
    <xdr:to>
      <xdr:col>15</xdr:col>
      <xdr:colOff>50800</xdr:colOff>
      <xdr:row>32</xdr:row>
      <xdr:rowOff>15494</xdr:rowOff>
    </xdr:to>
    <xdr:sp macro="" textlink="">
      <xdr:nvSpPr>
        <xdr:cNvPr id="67" name="直線コネクタ 66"/>
        <xdr:cNvSpPr/>
      </xdr:nvSpPr>
      <xdr:spPr>
        <a:xfrm flipV="1">
          <a:off x="2019300" y="5457825"/>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34</xdr:row>
      <xdr:rowOff>42609</xdr:rowOff>
    </xdr:from>
    <xdr:to>
      <xdr:col>15</xdr:col>
      <xdr:colOff>101600</xdr:colOff>
      <xdr:row>34</xdr:row>
      <xdr:rowOff>144209</xdr:rowOff>
    </xdr:to>
    <xdr:sp macro="" textlink="" fLocksText="0">
      <xdr:nvSpPr>
        <xdr:cNvPr id="68" name="フローチャート: 判断 67"/>
        <xdr:cNvSpPr/>
      </xdr:nvSpPr>
      <xdr:spPr>
        <a:xfrm>
          <a:off x="2857500" y="58674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14</xdr:col>
      <xdr:colOff>0</xdr:colOff>
      <xdr:row>34</xdr:row>
      <xdr:rowOff>133350</xdr:rowOff>
    </xdr:from>
    <xdr:to>
      <xdr:col>16</xdr:col>
      <xdr:colOff>85725</xdr:colOff>
      <xdr:row>36</xdr:row>
      <xdr:rowOff>47625</xdr:rowOff>
    </xdr:to>
    <xdr:sp macro="" textlink="">
      <xdr:nvSpPr>
        <xdr:cNvPr id="69" name="テキスト ボックス 68"/>
        <xdr:cNvSpPr txBox="1"/>
      </xdr:nvSpPr>
      <xdr:spPr>
        <a:xfrm>
          <a:off x="2667000" y="59626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31</xdr:row>
      <xdr:rowOff>60833</xdr:rowOff>
    </xdr:from>
    <xdr:to>
      <xdr:col>10</xdr:col>
      <xdr:colOff>114300</xdr:colOff>
      <xdr:row>32</xdr:row>
      <xdr:rowOff>15494</xdr:rowOff>
    </xdr:to>
    <xdr:sp macro="" textlink="">
      <xdr:nvSpPr>
        <xdr:cNvPr id="70" name="直線コネクタ 69"/>
        <xdr:cNvSpPr/>
      </xdr:nvSpPr>
      <xdr:spPr>
        <a:xfrm>
          <a:off x="1133475" y="5372100"/>
          <a:ext cx="8858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34</xdr:row>
      <xdr:rowOff>94615</xdr:rowOff>
    </xdr:from>
    <xdr:to>
      <xdr:col>10</xdr:col>
      <xdr:colOff>165100</xdr:colOff>
      <xdr:row>35</xdr:row>
      <xdr:rowOff>24765</xdr:rowOff>
    </xdr:to>
    <xdr:sp macro="" textlink="" fLocksText="0">
      <xdr:nvSpPr>
        <xdr:cNvPr id="71" name="フローチャート: 判断 70"/>
        <xdr:cNvSpPr/>
      </xdr:nvSpPr>
      <xdr:spPr>
        <a:xfrm>
          <a:off x="1971675" y="59245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35</xdr:row>
      <xdr:rowOff>19050</xdr:rowOff>
    </xdr:from>
    <xdr:to>
      <xdr:col>11</xdr:col>
      <xdr:colOff>152400</xdr:colOff>
      <xdr:row>36</xdr:row>
      <xdr:rowOff>104775</xdr:rowOff>
    </xdr:to>
    <xdr:sp macro="" textlink="">
      <xdr:nvSpPr>
        <xdr:cNvPr id="72" name="テキスト ボックス 71"/>
        <xdr:cNvSpPr txBox="1"/>
      </xdr:nvSpPr>
      <xdr:spPr>
        <a:xfrm>
          <a:off x="1781175" y="60198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34</xdr:row>
      <xdr:rowOff>104521</xdr:rowOff>
    </xdr:from>
    <xdr:to>
      <xdr:col>6</xdr:col>
      <xdr:colOff>38100</xdr:colOff>
      <xdr:row>35</xdr:row>
      <xdr:rowOff>34671</xdr:rowOff>
    </xdr:to>
    <xdr:sp macro="" textlink="" fLocksText="0">
      <xdr:nvSpPr>
        <xdr:cNvPr id="73" name="フローチャート: 判断 72"/>
        <xdr:cNvSpPr/>
      </xdr:nvSpPr>
      <xdr:spPr>
        <a:xfrm>
          <a:off x="1076325" y="5934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35</xdr:row>
      <xdr:rowOff>28575</xdr:rowOff>
    </xdr:from>
    <xdr:to>
      <xdr:col>7</xdr:col>
      <xdr:colOff>28575</xdr:colOff>
      <xdr:row>36</xdr:row>
      <xdr:rowOff>114300</xdr:rowOff>
    </xdr:to>
    <xdr:sp macro="" textlink="">
      <xdr:nvSpPr>
        <xdr:cNvPr id="74" name="テキスト ボックス 73"/>
        <xdr:cNvSpPr txBox="1"/>
      </xdr:nvSpPr>
      <xdr:spPr>
        <a:xfrm>
          <a:off x="895350" y="60293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41</xdr:row>
      <xdr:rowOff>76200</xdr:rowOff>
    </xdr:from>
    <xdr:to>
      <xdr:col>27</xdr:col>
      <xdr:colOff>57150</xdr:colOff>
      <xdr:row>42</xdr:row>
      <xdr:rowOff>161925</xdr:rowOff>
    </xdr:to>
    <xdr:sp macro="" textlink="">
      <xdr:nvSpPr>
        <xdr:cNvPr id="75" name="テキスト ボックス 74"/>
        <xdr:cNvSpPr txBox="1"/>
      </xdr:nvSpPr>
      <xdr:spPr>
        <a:xfrm>
          <a:off x="44386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41</xdr:row>
      <xdr:rowOff>76200</xdr:rowOff>
    </xdr:from>
    <xdr:to>
      <xdr:col>22</xdr:col>
      <xdr:colOff>171450</xdr:colOff>
      <xdr:row>42</xdr:row>
      <xdr:rowOff>161925</xdr:rowOff>
    </xdr:to>
    <xdr:sp macro="" textlink="">
      <xdr:nvSpPr>
        <xdr:cNvPr id="76" name="テキスト ボックス 75"/>
        <xdr:cNvSpPr txBox="1"/>
      </xdr:nvSpPr>
      <xdr:spPr>
        <a:xfrm>
          <a:off x="3600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41</xdr:row>
      <xdr:rowOff>76200</xdr:rowOff>
    </xdr:from>
    <xdr:to>
      <xdr:col>18</xdr:col>
      <xdr:colOff>47625</xdr:colOff>
      <xdr:row>42</xdr:row>
      <xdr:rowOff>161925</xdr:rowOff>
    </xdr:to>
    <xdr:sp macro="" textlink="">
      <xdr:nvSpPr>
        <xdr:cNvPr id="77" name="テキスト ボックス 76"/>
        <xdr:cNvSpPr txBox="1"/>
      </xdr:nvSpPr>
      <xdr:spPr>
        <a:xfrm>
          <a:off x="2714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41</xdr:row>
      <xdr:rowOff>76200</xdr:rowOff>
    </xdr:from>
    <xdr:to>
      <xdr:col>13</xdr:col>
      <xdr:colOff>114300</xdr:colOff>
      <xdr:row>42</xdr:row>
      <xdr:rowOff>161925</xdr:rowOff>
    </xdr:to>
    <xdr:sp macro="" textlink="">
      <xdr:nvSpPr>
        <xdr:cNvPr id="78" name="テキスト ボックス 77"/>
        <xdr:cNvSpPr txBox="1"/>
      </xdr:nvSpPr>
      <xdr:spPr>
        <a:xfrm>
          <a:off x="1828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41</xdr:row>
      <xdr:rowOff>76200</xdr:rowOff>
    </xdr:from>
    <xdr:to>
      <xdr:col>8</xdr:col>
      <xdr:colOff>171450</xdr:colOff>
      <xdr:row>42</xdr:row>
      <xdr:rowOff>161925</xdr:rowOff>
    </xdr:to>
    <xdr:sp macro="" textlink="">
      <xdr:nvSpPr>
        <xdr:cNvPr id="79" name="テキスト ボックス 78"/>
        <xdr:cNvSpPr txBox="1"/>
      </xdr:nvSpPr>
      <xdr:spPr>
        <a:xfrm>
          <a:off x="933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32</xdr:row>
      <xdr:rowOff>89662</xdr:rowOff>
    </xdr:from>
    <xdr:to>
      <xdr:col>24</xdr:col>
      <xdr:colOff>114300</xdr:colOff>
      <xdr:row>33</xdr:row>
      <xdr:rowOff>19812</xdr:rowOff>
    </xdr:to>
    <xdr:sp macro="" textlink="" fLocksText="0">
      <xdr:nvSpPr>
        <xdr:cNvPr id="80" name="楕円 79"/>
        <xdr:cNvSpPr/>
      </xdr:nvSpPr>
      <xdr:spPr>
        <a:xfrm>
          <a:off x="4581525" y="5572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32</xdr:row>
      <xdr:rowOff>38100</xdr:rowOff>
    </xdr:from>
    <xdr:to>
      <xdr:col>27</xdr:col>
      <xdr:colOff>9525</xdr:colOff>
      <xdr:row>33</xdr:row>
      <xdr:rowOff>123825</xdr:rowOff>
    </xdr:to>
    <xdr:sp macro="" textlink="">
      <xdr:nvSpPr>
        <xdr:cNvPr id="81" name="議会費該当値テキスト"/>
        <xdr:cNvSpPr txBox="1"/>
      </xdr:nvSpPr>
      <xdr:spPr>
        <a:xfrm>
          <a:off x="4686300" y="55245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7,796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32</xdr:row>
      <xdr:rowOff>57658</xdr:rowOff>
    </xdr:from>
    <xdr:to>
      <xdr:col>20</xdr:col>
      <xdr:colOff>38100</xdr:colOff>
      <xdr:row>32</xdr:row>
      <xdr:rowOff>159258</xdr:rowOff>
    </xdr:to>
    <xdr:sp macro="" textlink="" fLocksText="0">
      <xdr:nvSpPr>
        <xdr:cNvPr id="82" name="楕円 81"/>
        <xdr:cNvSpPr/>
      </xdr:nvSpPr>
      <xdr:spPr>
        <a:xfrm>
          <a:off x="3743325" y="5543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133350</xdr:colOff>
      <xdr:row>31</xdr:row>
      <xdr:rowOff>0</xdr:rowOff>
    </xdr:from>
    <xdr:to>
      <xdr:col>21</xdr:col>
      <xdr:colOff>28575</xdr:colOff>
      <xdr:row>32</xdr:row>
      <xdr:rowOff>85725</xdr:rowOff>
    </xdr:to>
    <xdr:sp macro="" textlink="">
      <xdr:nvSpPr>
        <xdr:cNvPr id="83" name="テキスト ボックス 82"/>
        <xdr:cNvSpPr txBox="1"/>
      </xdr:nvSpPr>
      <xdr:spPr>
        <a:xfrm>
          <a:off x="3562350" y="53149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7,964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31</xdr:row>
      <xdr:rowOff>89091</xdr:rowOff>
    </xdr:from>
    <xdr:to>
      <xdr:col>15</xdr:col>
      <xdr:colOff>101600</xdr:colOff>
      <xdr:row>32</xdr:row>
      <xdr:rowOff>19241</xdr:rowOff>
    </xdr:to>
    <xdr:sp macro="" textlink="" fLocksText="0">
      <xdr:nvSpPr>
        <xdr:cNvPr id="84" name="楕円 83"/>
        <xdr:cNvSpPr/>
      </xdr:nvSpPr>
      <xdr:spPr>
        <a:xfrm>
          <a:off x="2857500" y="5400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14</xdr:col>
      <xdr:colOff>0</xdr:colOff>
      <xdr:row>30</xdr:row>
      <xdr:rowOff>38100</xdr:rowOff>
    </xdr:from>
    <xdr:to>
      <xdr:col>16</xdr:col>
      <xdr:colOff>85725</xdr:colOff>
      <xdr:row>31</xdr:row>
      <xdr:rowOff>123825</xdr:rowOff>
    </xdr:to>
    <xdr:sp macro="" textlink="">
      <xdr:nvSpPr>
        <xdr:cNvPr id="85" name="テキスト ボックス 84"/>
        <xdr:cNvSpPr txBox="1"/>
      </xdr:nvSpPr>
      <xdr:spPr>
        <a:xfrm>
          <a:off x="2667000" y="51816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8,699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31</xdr:row>
      <xdr:rowOff>136144</xdr:rowOff>
    </xdr:from>
    <xdr:to>
      <xdr:col>10</xdr:col>
      <xdr:colOff>165100</xdr:colOff>
      <xdr:row>32</xdr:row>
      <xdr:rowOff>66294</xdr:rowOff>
    </xdr:to>
    <xdr:sp macro="" textlink="" fLocksText="0">
      <xdr:nvSpPr>
        <xdr:cNvPr id="86" name="楕円 85"/>
        <xdr:cNvSpPr/>
      </xdr:nvSpPr>
      <xdr:spPr>
        <a:xfrm>
          <a:off x="1971675" y="54483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66675</xdr:colOff>
      <xdr:row>30</xdr:row>
      <xdr:rowOff>85725</xdr:rowOff>
    </xdr:from>
    <xdr:to>
      <xdr:col>11</xdr:col>
      <xdr:colOff>152400</xdr:colOff>
      <xdr:row>32</xdr:row>
      <xdr:rowOff>0</xdr:rowOff>
    </xdr:to>
    <xdr:sp macro="" textlink="">
      <xdr:nvSpPr>
        <xdr:cNvPr id="87" name="テキスト ボックス 86"/>
        <xdr:cNvSpPr txBox="1"/>
      </xdr:nvSpPr>
      <xdr:spPr>
        <a:xfrm>
          <a:off x="1781175" y="52292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8,452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31</xdr:row>
      <xdr:rowOff>10033</xdr:rowOff>
    </xdr:from>
    <xdr:to>
      <xdr:col>6</xdr:col>
      <xdr:colOff>38100</xdr:colOff>
      <xdr:row>31</xdr:row>
      <xdr:rowOff>111633</xdr:rowOff>
    </xdr:to>
    <xdr:sp macro="" textlink="" fLocksText="0">
      <xdr:nvSpPr>
        <xdr:cNvPr id="88" name="楕円 87"/>
        <xdr:cNvSpPr/>
      </xdr:nvSpPr>
      <xdr:spPr>
        <a:xfrm>
          <a:off x="1076325" y="5324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133350</xdr:colOff>
      <xdr:row>29</xdr:row>
      <xdr:rowOff>123825</xdr:rowOff>
    </xdr:from>
    <xdr:to>
      <xdr:col>7</xdr:col>
      <xdr:colOff>28575</xdr:colOff>
      <xdr:row>31</xdr:row>
      <xdr:rowOff>38100</xdr:rowOff>
    </xdr:to>
    <xdr:sp macro="" textlink="">
      <xdr:nvSpPr>
        <xdr:cNvPr id="89" name="テキスト ボックス 88"/>
        <xdr:cNvSpPr txBox="1"/>
      </xdr:nvSpPr>
      <xdr:spPr>
        <a:xfrm>
          <a:off x="895350" y="50958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9,114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43</xdr:row>
      <xdr:rowOff>57150</xdr:rowOff>
    </xdr:from>
    <xdr:to>
      <xdr:col>28</xdr:col>
      <xdr:colOff>114300</xdr:colOff>
      <xdr:row>45</xdr:row>
      <xdr:rowOff>31750</xdr:rowOff>
    </xdr:to>
    <xdr:sp macro="" textlink="" fLocksText="0">
      <xdr:nvSpPr>
        <xdr:cNvPr id="90" name="正方形/長方形 89"/>
        <xdr:cNvSpPr/>
      </xdr:nvSpPr>
      <xdr:spPr>
        <a:xfrm>
          <a:off x="762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fLocksText="0">
      <xdr:nvSpPr>
        <xdr:cNvPr id="91" name="正方形/長方形 90"/>
        <xdr:cNvSpPr/>
      </xdr:nvSpPr>
      <xdr:spPr>
        <a:xfrm>
          <a:off x="885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fLocksText="0">
      <xdr:nvSpPr>
        <xdr:cNvPr id="92" name="正方形/長方形 91"/>
        <xdr:cNvSpPr/>
      </xdr:nvSpPr>
      <xdr:spPr>
        <a:xfrm>
          <a:off x="885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fLocksText="0">
      <xdr:nvSpPr>
        <xdr:cNvPr id="93" name="正方形/長方形 92"/>
        <xdr:cNvSpPr/>
      </xdr:nvSpPr>
      <xdr:spPr>
        <a:xfrm>
          <a:off x="1905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fLocksText="0">
      <xdr:nvSpPr>
        <xdr:cNvPr id="94" name="正方形/長方形 93"/>
        <xdr:cNvSpPr/>
      </xdr:nvSpPr>
      <xdr:spPr>
        <a:xfrm>
          <a:off x="1905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fLocksText="0">
      <xdr:nvSpPr>
        <xdr:cNvPr id="95" name="正方形/長方形 94"/>
        <xdr:cNvSpPr/>
      </xdr:nvSpPr>
      <xdr:spPr>
        <a:xfrm>
          <a:off x="3048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fLocksText="0">
      <xdr:nvSpPr>
        <xdr:cNvPr id="96" name="正方形/長方形 95"/>
        <xdr:cNvSpPr/>
      </xdr:nvSpPr>
      <xdr:spPr>
        <a:xfrm>
          <a:off x="3048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97" name="正方形/長方形 96"/>
        <xdr:cNvSpPr/>
      </xdr:nvSpPr>
      <xdr:spPr>
        <a:xfrm>
          <a:off x="762000"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47</xdr:row>
      <xdr:rowOff>9525</xdr:rowOff>
    </xdr:from>
    <xdr:to>
      <xdr:col>5</xdr:col>
      <xdr:colOff>123825</xdr:colOff>
      <xdr:row>48</xdr:row>
      <xdr:rowOff>66675</xdr:rowOff>
    </xdr:to>
    <xdr:sp macro="" textlink="">
      <xdr:nvSpPr>
        <xdr:cNvPr id="98" name="テキスト ボックス 97"/>
        <xdr:cNvSpPr txBox="1"/>
      </xdr:nvSpPr>
      <xdr:spPr>
        <a:xfrm>
          <a:off x="723900"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61</xdr:row>
      <xdr:rowOff>82550</xdr:rowOff>
    </xdr:from>
    <xdr:to>
      <xdr:col>28</xdr:col>
      <xdr:colOff>114300</xdr:colOff>
      <xdr:row>61</xdr:row>
      <xdr:rowOff>82550</xdr:rowOff>
    </xdr:to>
    <xdr:sp macro="" textlink="">
      <xdr:nvSpPr>
        <xdr:cNvPr id="99" name="直線コネクタ 98"/>
        <xdr:cNvSpPr/>
      </xdr:nvSpPr>
      <xdr:spPr>
        <a:xfrm>
          <a:off x="762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59</xdr:row>
      <xdr:rowOff>44450</xdr:rowOff>
    </xdr:from>
    <xdr:to>
      <xdr:col>28</xdr:col>
      <xdr:colOff>114300</xdr:colOff>
      <xdr:row>59</xdr:row>
      <xdr:rowOff>44450</xdr:rowOff>
    </xdr:to>
    <xdr:sp macro="" textlink="">
      <xdr:nvSpPr>
        <xdr:cNvPr id="100" name="直線コネクタ 99"/>
        <xdr:cNvSpPr/>
      </xdr:nvSpPr>
      <xdr:spPr>
        <a:xfrm>
          <a:off x="762000"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58</xdr:row>
      <xdr:rowOff>76200</xdr:rowOff>
    </xdr:from>
    <xdr:to>
      <xdr:col>3</xdr:col>
      <xdr:colOff>180975</xdr:colOff>
      <xdr:row>59</xdr:row>
      <xdr:rowOff>161925</xdr:rowOff>
    </xdr:to>
    <xdr:sp macro="" textlink="">
      <xdr:nvSpPr>
        <xdr:cNvPr id="101" name="テキスト ボックス 100"/>
        <xdr:cNvSpPr txBox="1"/>
      </xdr:nvSpPr>
      <xdr:spPr>
        <a:xfrm>
          <a:off x="504825" y="10020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57</xdr:row>
      <xdr:rowOff>6350</xdr:rowOff>
    </xdr:from>
    <xdr:to>
      <xdr:col>28</xdr:col>
      <xdr:colOff>114300</xdr:colOff>
      <xdr:row>57</xdr:row>
      <xdr:rowOff>6350</xdr:rowOff>
    </xdr:to>
    <xdr:sp macro="" textlink="">
      <xdr:nvSpPr>
        <xdr:cNvPr id="102" name="直線コネクタ 101"/>
        <xdr:cNvSpPr/>
      </xdr:nvSpPr>
      <xdr:spPr>
        <a:xfrm>
          <a:off x="762000"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56</xdr:row>
      <xdr:rowOff>38100</xdr:rowOff>
    </xdr:from>
    <xdr:to>
      <xdr:col>4</xdr:col>
      <xdr:colOff>0</xdr:colOff>
      <xdr:row>57</xdr:row>
      <xdr:rowOff>123825</xdr:rowOff>
    </xdr:to>
    <xdr:sp macro="" textlink="">
      <xdr:nvSpPr>
        <xdr:cNvPr id="103" name="テキスト ボックス 102"/>
        <xdr:cNvSpPr txBox="1"/>
      </xdr:nvSpPr>
      <xdr:spPr>
        <a:xfrm>
          <a:off x="228600" y="9639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54</xdr:row>
      <xdr:rowOff>139700</xdr:rowOff>
    </xdr:from>
    <xdr:to>
      <xdr:col>28</xdr:col>
      <xdr:colOff>114300</xdr:colOff>
      <xdr:row>54</xdr:row>
      <xdr:rowOff>139700</xdr:rowOff>
    </xdr:to>
    <xdr:sp macro="" textlink="">
      <xdr:nvSpPr>
        <xdr:cNvPr id="104" name="直線コネクタ 103"/>
        <xdr:cNvSpPr/>
      </xdr:nvSpPr>
      <xdr:spPr>
        <a:xfrm>
          <a:off x="762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53</xdr:row>
      <xdr:rowOff>171450</xdr:rowOff>
    </xdr:from>
    <xdr:to>
      <xdr:col>4</xdr:col>
      <xdr:colOff>0</xdr:colOff>
      <xdr:row>55</xdr:row>
      <xdr:rowOff>85725</xdr:rowOff>
    </xdr:to>
    <xdr:sp macro="" textlink="">
      <xdr:nvSpPr>
        <xdr:cNvPr id="105" name="テキスト ボックス 104"/>
        <xdr:cNvSpPr txBox="1"/>
      </xdr:nvSpPr>
      <xdr:spPr>
        <a:xfrm>
          <a:off x="161925" y="9258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52</xdr:row>
      <xdr:rowOff>101600</xdr:rowOff>
    </xdr:from>
    <xdr:to>
      <xdr:col>28</xdr:col>
      <xdr:colOff>114300</xdr:colOff>
      <xdr:row>52</xdr:row>
      <xdr:rowOff>101600</xdr:rowOff>
    </xdr:to>
    <xdr:sp macro="" textlink="">
      <xdr:nvSpPr>
        <xdr:cNvPr id="106" name="直線コネクタ 105"/>
        <xdr:cNvSpPr/>
      </xdr:nvSpPr>
      <xdr:spPr>
        <a:xfrm>
          <a:off x="762000"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51</xdr:row>
      <xdr:rowOff>133350</xdr:rowOff>
    </xdr:from>
    <xdr:to>
      <xdr:col>4</xdr:col>
      <xdr:colOff>0</xdr:colOff>
      <xdr:row>53</xdr:row>
      <xdr:rowOff>47625</xdr:rowOff>
    </xdr:to>
    <xdr:sp macro="" textlink="">
      <xdr:nvSpPr>
        <xdr:cNvPr id="107" name="テキスト ボックス 106"/>
        <xdr:cNvSpPr txBox="1"/>
      </xdr:nvSpPr>
      <xdr:spPr>
        <a:xfrm>
          <a:off x="161925" y="887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50</xdr:row>
      <xdr:rowOff>63500</xdr:rowOff>
    </xdr:from>
    <xdr:to>
      <xdr:col>28</xdr:col>
      <xdr:colOff>114300</xdr:colOff>
      <xdr:row>50</xdr:row>
      <xdr:rowOff>63500</xdr:rowOff>
    </xdr:to>
    <xdr:sp macro="" textlink="">
      <xdr:nvSpPr>
        <xdr:cNvPr id="108" name="直線コネクタ 107"/>
        <xdr:cNvSpPr/>
      </xdr:nvSpPr>
      <xdr:spPr>
        <a:xfrm>
          <a:off x="762000"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49</xdr:row>
      <xdr:rowOff>95250</xdr:rowOff>
    </xdr:from>
    <xdr:to>
      <xdr:col>4</xdr:col>
      <xdr:colOff>0</xdr:colOff>
      <xdr:row>51</xdr:row>
      <xdr:rowOff>9525</xdr:rowOff>
    </xdr:to>
    <xdr:sp macro="" textlink="">
      <xdr:nvSpPr>
        <xdr:cNvPr id="109" name="テキスト ボックス 108"/>
        <xdr:cNvSpPr txBox="1"/>
      </xdr:nvSpPr>
      <xdr:spPr>
        <a:xfrm>
          <a:off x="161925" y="849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48</xdr:row>
      <xdr:rowOff>25400</xdr:rowOff>
    </xdr:to>
    <xdr:sp macro="" textlink="">
      <xdr:nvSpPr>
        <xdr:cNvPr id="110" name="直線コネクタ 109"/>
        <xdr:cNvSpPr/>
      </xdr:nvSpPr>
      <xdr:spPr>
        <a:xfrm>
          <a:off x="762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47</xdr:row>
      <xdr:rowOff>57150</xdr:rowOff>
    </xdr:from>
    <xdr:to>
      <xdr:col>4</xdr:col>
      <xdr:colOff>0</xdr:colOff>
      <xdr:row>48</xdr:row>
      <xdr:rowOff>142875</xdr:rowOff>
    </xdr:to>
    <xdr:sp macro="" textlink="">
      <xdr:nvSpPr>
        <xdr:cNvPr id="111" name="テキスト ボックス 110"/>
        <xdr:cNvSpPr txBox="1"/>
      </xdr:nvSpPr>
      <xdr:spPr>
        <a:xfrm>
          <a:off x="161925" y="8115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fLocksText="0">
      <xdr:nvSpPr>
        <xdr:cNvPr id="112" name="総務費グラフ枠"/>
        <xdr:cNvSpPr/>
      </xdr:nvSpPr>
      <xdr:spPr>
        <a:xfrm>
          <a:off x="762000"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sp macro="" textlink="">
      <xdr:nvSpPr>
        <xdr:cNvPr id="113" name="直線コネクタ 112"/>
        <xdr:cNvSpPr/>
      </xdr:nvSpPr>
      <xdr:spPr>
        <a:xfrm flipV="1">
          <a:off x="4629150" y="8572500"/>
          <a:ext cx="9525"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57</xdr:row>
      <xdr:rowOff>123825</xdr:rowOff>
    </xdr:from>
    <xdr:to>
      <xdr:col>27</xdr:col>
      <xdr:colOff>76200</xdr:colOff>
      <xdr:row>59</xdr:row>
      <xdr:rowOff>38100</xdr:rowOff>
    </xdr:to>
    <xdr:sp macro="" textlink="">
      <xdr:nvSpPr>
        <xdr:cNvPr id="114" name="総務費最小値テキスト"/>
        <xdr:cNvSpPr txBox="1"/>
      </xdr:nvSpPr>
      <xdr:spPr>
        <a:xfrm>
          <a:off x="4686300" y="98964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35,052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57</xdr:row>
      <xdr:rowOff>120254</xdr:rowOff>
    </xdr:from>
    <xdr:to>
      <xdr:col>24</xdr:col>
      <xdr:colOff>152400</xdr:colOff>
      <xdr:row>57</xdr:row>
      <xdr:rowOff>120254</xdr:rowOff>
    </xdr:to>
    <xdr:sp macro="" textlink="">
      <xdr:nvSpPr>
        <xdr:cNvPr id="115" name="直線コネクタ 114"/>
        <xdr:cNvSpPr/>
      </xdr:nvSpPr>
      <xdr:spPr>
        <a:xfrm>
          <a:off x="4543425" y="98964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48</xdr:row>
      <xdr:rowOff>114300</xdr:rowOff>
    </xdr:from>
    <xdr:to>
      <xdr:col>27</xdr:col>
      <xdr:colOff>142875</xdr:colOff>
      <xdr:row>50</xdr:row>
      <xdr:rowOff>28575</xdr:rowOff>
    </xdr:to>
    <xdr:sp macro="" textlink="">
      <xdr:nvSpPr>
        <xdr:cNvPr id="116" name="総務費最大値テキスト"/>
        <xdr:cNvSpPr txBox="1"/>
      </xdr:nvSpPr>
      <xdr:spPr>
        <a:xfrm>
          <a:off x="4686300" y="83439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208,610</a:t>
          </a:r>
          <a:endParaRPr lang="ja-JP" altLang="en-US" sz="1000" b="1">
            <a:latin typeface="ＭＳ Ｐゴシック" panose="020B0600070205080204" pitchFamily="50" charset="-128"/>
          </a:endParaRPr>
        </a:p>
      </xdr:txBody>
    </xdr:sp>
    <xdr:clientData/>
  </xdr:twoCellAnchor>
  <xdr:twoCellAnchor>
    <xdr:from>
      <xdr:col>23</xdr:col>
      <xdr:colOff>165100</xdr:colOff>
      <xdr:row>49</xdr:row>
      <xdr:rowOff>169342</xdr:rowOff>
    </xdr:from>
    <xdr:to>
      <xdr:col>24</xdr:col>
      <xdr:colOff>152400</xdr:colOff>
      <xdr:row>49</xdr:row>
      <xdr:rowOff>169342</xdr:rowOff>
    </xdr:to>
    <xdr:sp macro="" textlink="">
      <xdr:nvSpPr>
        <xdr:cNvPr id="117" name="直線コネクタ 116"/>
        <xdr:cNvSpPr/>
      </xdr:nvSpPr>
      <xdr:spPr>
        <a:xfrm>
          <a:off x="4543425" y="85725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56</xdr:row>
      <xdr:rowOff>47635</xdr:rowOff>
    </xdr:from>
    <xdr:to>
      <xdr:col>24</xdr:col>
      <xdr:colOff>63500</xdr:colOff>
      <xdr:row>56</xdr:row>
      <xdr:rowOff>60780</xdr:rowOff>
    </xdr:to>
    <xdr:sp macro="" textlink="">
      <xdr:nvSpPr>
        <xdr:cNvPr id="118" name="直線コネクタ 117"/>
        <xdr:cNvSpPr/>
      </xdr:nvSpPr>
      <xdr:spPr>
        <a:xfrm>
          <a:off x="3800475" y="96488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54</xdr:row>
      <xdr:rowOff>76200</xdr:rowOff>
    </xdr:from>
    <xdr:to>
      <xdr:col>27</xdr:col>
      <xdr:colOff>76200</xdr:colOff>
      <xdr:row>55</xdr:row>
      <xdr:rowOff>161925</xdr:rowOff>
    </xdr:to>
    <xdr:sp macro="" textlink="">
      <xdr:nvSpPr>
        <xdr:cNvPr id="119" name="総務費平均値テキスト"/>
        <xdr:cNvSpPr txBox="1"/>
      </xdr:nvSpPr>
      <xdr:spPr>
        <a:xfrm>
          <a:off x="4686300"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55</xdr:row>
      <xdr:rowOff>49573</xdr:rowOff>
    </xdr:from>
    <xdr:to>
      <xdr:col>24</xdr:col>
      <xdr:colOff>114300</xdr:colOff>
      <xdr:row>55</xdr:row>
      <xdr:rowOff>151173</xdr:rowOff>
    </xdr:to>
    <xdr:sp macro="" textlink="" fLocksText="0">
      <xdr:nvSpPr>
        <xdr:cNvPr id="120" name="フローチャート: 判断 119"/>
        <xdr:cNvSpPr/>
      </xdr:nvSpPr>
      <xdr:spPr>
        <a:xfrm>
          <a:off x="4581525" y="9477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55</xdr:row>
      <xdr:rowOff>144363</xdr:rowOff>
    </xdr:from>
    <xdr:to>
      <xdr:col>19</xdr:col>
      <xdr:colOff>177800</xdr:colOff>
      <xdr:row>56</xdr:row>
      <xdr:rowOff>47635</xdr:rowOff>
    </xdr:to>
    <xdr:sp macro="" textlink="">
      <xdr:nvSpPr>
        <xdr:cNvPr id="121" name="直線コネクタ 120"/>
        <xdr:cNvSpPr/>
      </xdr:nvSpPr>
      <xdr:spPr>
        <a:xfrm>
          <a:off x="2905125" y="9572625"/>
          <a:ext cx="8953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55</xdr:row>
      <xdr:rowOff>59989</xdr:rowOff>
    </xdr:from>
    <xdr:to>
      <xdr:col>20</xdr:col>
      <xdr:colOff>38100</xdr:colOff>
      <xdr:row>55</xdr:row>
      <xdr:rowOff>161589</xdr:rowOff>
    </xdr:to>
    <xdr:sp macro="" textlink="" fLocksText="0">
      <xdr:nvSpPr>
        <xdr:cNvPr id="122" name="フローチャート: 判断 121"/>
        <xdr:cNvSpPr/>
      </xdr:nvSpPr>
      <xdr:spPr>
        <a:xfrm>
          <a:off x="3743325" y="94869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54</xdr:row>
      <xdr:rowOff>9525</xdr:rowOff>
    </xdr:from>
    <xdr:to>
      <xdr:col>21</xdr:col>
      <xdr:colOff>57150</xdr:colOff>
      <xdr:row>55</xdr:row>
      <xdr:rowOff>95250</xdr:rowOff>
    </xdr:to>
    <xdr:sp macro="" textlink="">
      <xdr:nvSpPr>
        <xdr:cNvPr id="123" name="テキスト ボックス 122"/>
        <xdr:cNvSpPr txBox="1"/>
      </xdr:nvSpPr>
      <xdr:spPr>
        <a:xfrm>
          <a:off x="3524250" y="92678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55</xdr:row>
      <xdr:rowOff>144363</xdr:rowOff>
    </xdr:from>
    <xdr:to>
      <xdr:col>15</xdr:col>
      <xdr:colOff>50800</xdr:colOff>
      <xdr:row>56</xdr:row>
      <xdr:rowOff>70327</xdr:rowOff>
    </xdr:to>
    <xdr:sp macro="" textlink="">
      <xdr:nvSpPr>
        <xdr:cNvPr id="124" name="直線コネクタ 123"/>
        <xdr:cNvSpPr/>
      </xdr:nvSpPr>
      <xdr:spPr>
        <a:xfrm flipV="1">
          <a:off x="2019300" y="9572625"/>
          <a:ext cx="8858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55</xdr:row>
      <xdr:rowOff>72784</xdr:rowOff>
    </xdr:from>
    <xdr:to>
      <xdr:col>15</xdr:col>
      <xdr:colOff>101600</xdr:colOff>
      <xdr:row>56</xdr:row>
      <xdr:rowOff>2934</xdr:rowOff>
    </xdr:to>
    <xdr:sp macro="" textlink="" fLocksText="0">
      <xdr:nvSpPr>
        <xdr:cNvPr id="125" name="フローチャート: 判断 124"/>
        <xdr:cNvSpPr/>
      </xdr:nvSpPr>
      <xdr:spPr>
        <a:xfrm>
          <a:off x="2857500" y="9505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54</xdr:row>
      <xdr:rowOff>19050</xdr:rowOff>
    </xdr:from>
    <xdr:to>
      <xdr:col>16</xdr:col>
      <xdr:colOff>123825</xdr:colOff>
      <xdr:row>55</xdr:row>
      <xdr:rowOff>104775</xdr:rowOff>
    </xdr:to>
    <xdr:sp macro="" textlink="">
      <xdr:nvSpPr>
        <xdr:cNvPr id="126" name="テキスト ボックス 125"/>
        <xdr:cNvSpPr txBox="1"/>
      </xdr:nvSpPr>
      <xdr:spPr>
        <a:xfrm>
          <a:off x="2638425" y="9277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55</xdr:row>
      <xdr:rowOff>41364</xdr:rowOff>
    </xdr:from>
    <xdr:to>
      <xdr:col>10</xdr:col>
      <xdr:colOff>114300</xdr:colOff>
      <xdr:row>56</xdr:row>
      <xdr:rowOff>70327</xdr:rowOff>
    </xdr:to>
    <xdr:sp macro="" textlink="">
      <xdr:nvSpPr>
        <xdr:cNvPr id="127" name="直線コネクタ 126"/>
        <xdr:cNvSpPr/>
      </xdr:nvSpPr>
      <xdr:spPr>
        <a:xfrm>
          <a:off x="1133475" y="9467850"/>
          <a:ext cx="885825"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55</xdr:row>
      <xdr:rowOff>76936</xdr:rowOff>
    </xdr:from>
    <xdr:to>
      <xdr:col>10</xdr:col>
      <xdr:colOff>165100</xdr:colOff>
      <xdr:row>56</xdr:row>
      <xdr:rowOff>7086</xdr:rowOff>
    </xdr:to>
    <xdr:sp macro="" textlink="" fLocksText="0">
      <xdr:nvSpPr>
        <xdr:cNvPr id="128" name="フローチャート: 判断 127"/>
        <xdr:cNvSpPr/>
      </xdr:nvSpPr>
      <xdr:spPr>
        <a:xfrm>
          <a:off x="1971675" y="9505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54</xdr:row>
      <xdr:rowOff>19050</xdr:rowOff>
    </xdr:from>
    <xdr:to>
      <xdr:col>11</xdr:col>
      <xdr:colOff>180975</xdr:colOff>
      <xdr:row>55</xdr:row>
      <xdr:rowOff>104775</xdr:rowOff>
    </xdr:to>
    <xdr:sp macro="" textlink="">
      <xdr:nvSpPr>
        <xdr:cNvPr id="129" name="テキスト ボックス 128"/>
        <xdr:cNvSpPr txBox="1"/>
      </xdr:nvSpPr>
      <xdr:spPr>
        <a:xfrm>
          <a:off x="1743075" y="9277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55</xdr:row>
      <xdr:rowOff>87971</xdr:rowOff>
    </xdr:from>
    <xdr:to>
      <xdr:col>6</xdr:col>
      <xdr:colOff>38100</xdr:colOff>
      <xdr:row>56</xdr:row>
      <xdr:rowOff>18121</xdr:rowOff>
    </xdr:to>
    <xdr:sp macro="" textlink="" fLocksText="0">
      <xdr:nvSpPr>
        <xdr:cNvPr id="130" name="フローチャート: 判断 129"/>
        <xdr:cNvSpPr/>
      </xdr:nvSpPr>
      <xdr:spPr>
        <a:xfrm>
          <a:off x="1076325" y="9515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56</xdr:row>
      <xdr:rowOff>9525</xdr:rowOff>
    </xdr:from>
    <xdr:to>
      <xdr:col>7</xdr:col>
      <xdr:colOff>57150</xdr:colOff>
      <xdr:row>57</xdr:row>
      <xdr:rowOff>95250</xdr:rowOff>
    </xdr:to>
    <xdr:sp macro="" textlink="">
      <xdr:nvSpPr>
        <xdr:cNvPr id="131" name="テキスト ボックス 130"/>
        <xdr:cNvSpPr txBox="1"/>
      </xdr:nvSpPr>
      <xdr:spPr>
        <a:xfrm>
          <a:off x="857250" y="96107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61</xdr:row>
      <xdr:rowOff>76200</xdr:rowOff>
    </xdr:from>
    <xdr:to>
      <xdr:col>27</xdr:col>
      <xdr:colOff>57150</xdr:colOff>
      <xdr:row>62</xdr:row>
      <xdr:rowOff>161925</xdr:rowOff>
    </xdr:to>
    <xdr:sp macro="" textlink="">
      <xdr:nvSpPr>
        <xdr:cNvPr id="132" name="テキスト ボックス 131"/>
        <xdr:cNvSpPr txBox="1"/>
      </xdr:nvSpPr>
      <xdr:spPr>
        <a:xfrm>
          <a:off x="44386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61</xdr:row>
      <xdr:rowOff>76200</xdr:rowOff>
    </xdr:from>
    <xdr:to>
      <xdr:col>22</xdr:col>
      <xdr:colOff>171450</xdr:colOff>
      <xdr:row>62</xdr:row>
      <xdr:rowOff>161925</xdr:rowOff>
    </xdr:to>
    <xdr:sp macro="" textlink="">
      <xdr:nvSpPr>
        <xdr:cNvPr id="133" name="テキスト ボックス 132"/>
        <xdr:cNvSpPr txBox="1"/>
      </xdr:nvSpPr>
      <xdr:spPr>
        <a:xfrm>
          <a:off x="3600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61</xdr:row>
      <xdr:rowOff>76200</xdr:rowOff>
    </xdr:from>
    <xdr:to>
      <xdr:col>18</xdr:col>
      <xdr:colOff>47625</xdr:colOff>
      <xdr:row>62</xdr:row>
      <xdr:rowOff>161925</xdr:rowOff>
    </xdr:to>
    <xdr:sp macro="" textlink="">
      <xdr:nvSpPr>
        <xdr:cNvPr id="134" name="テキスト ボックス 133"/>
        <xdr:cNvSpPr txBox="1"/>
      </xdr:nvSpPr>
      <xdr:spPr>
        <a:xfrm>
          <a:off x="2714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61</xdr:row>
      <xdr:rowOff>76200</xdr:rowOff>
    </xdr:from>
    <xdr:to>
      <xdr:col>13</xdr:col>
      <xdr:colOff>114300</xdr:colOff>
      <xdr:row>62</xdr:row>
      <xdr:rowOff>161925</xdr:rowOff>
    </xdr:to>
    <xdr:sp macro="" textlink="">
      <xdr:nvSpPr>
        <xdr:cNvPr id="135" name="テキスト ボックス 134"/>
        <xdr:cNvSpPr txBox="1"/>
      </xdr:nvSpPr>
      <xdr:spPr>
        <a:xfrm>
          <a:off x="1828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61</xdr:row>
      <xdr:rowOff>76200</xdr:rowOff>
    </xdr:from>
    <xdr:to>
      <xdr:col>8</xdr:col>
      <xdr:colOff>171450</xdr:colOff>
      <xdr:row>62</xdr:row>
      <xdr:rowOff>161925</xdr:rowOff>
    </xdr:to>
    <xdr:sp macro="" textlink="">
      <xdr:nvSpPr>
        <xdr:cNvPr id="136" name="テキスト ボックス 135"/>
        <xdr:cNvSpPr txBox="1"/>
      </xdr:nvSpPr>
      <xdr:spPr>
        <a:xfrm>
          <a:off x="933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56</xdr:row>
      <xdr:rowOff>9980</xdr:rowOff>
    </xdr:from>
    <xdr:to>
      <xdr:col>24</xdr:col>
      <xdr:colOff>114300</xdr:colOff>
      <xdr:row>56</xdr:row>
      <xdr:rowOff>111580</xdr:rowOff>
    </xdr:to>
    <xdr:sp macro="" textlink="" fLocksText="0">
      <xdr:nvSpPr>
        <xdr:cNvPr id="137" name="楕円 136"/>
        <xdr:cNvSpPr/>
      </xdr:nvSpPr>
      <xdr:spPr>
        <a:xfrm>
          <a:off x="4581525" y="9610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55</xdr:row>
      <xdr:rowOff>161925</xdr:rowOff>
    </xdr:from>
    <xdr:to>
      <xdr:col>27</xdr:col>
      <xdr:colOff>76200</xdr:colOff>
      <xdr:row>57</xdr:row>
      <xdr:rowOff>76200</xdr:rowOff>
    </xdr:to>
    <xdr:sp macro="" textlink="">
      <xdr:nvSpPr>
        <xdr:cNvPr id="138" name="総務費該当値テキスト"/>
        <xdr:cNvSpPr txBox="1"/>
      </xdr:nvSpPr>
      <xdr:spPr>
        <a:xfrm>
          <a:off x="4686300" y="9591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65,357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55</xdr:row>
      <xdr:rowOff>168285</xdr:rowOff>
    </xdr:from>
    <xdr:to>
      <xdr:col>20</xdr:col>
      <xdr:colOff>38100</xdr:colOff>
      <xdr:row>56</xdr:row>
      <xdr:rowOff>98435</xdr:rowOff>
    </xdr:to>
    <xdr:sp macro="" textlink="" fLocksText="0">
      <xdr:nvSpPr>
        <xdr:cNvPr id="139" name="楕円 138"/>
        <xdr:cNvSpPr/>
      </xdr:nvSpPr>
      <xdr:spPr>
        <a:xfrm>
          <a:off x="3743325" y="9601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56</xdr:row>
      <xdr:rowOff>85725</xdr:rowOff>
    </xdr:from>
    <xdr:to>
      <xdr:col>21</xdr:col>
      <xdr:colOff>57150</xdr:colOff>
      <xdr:row>58</xdr:row>
      <xdr:rowOff>0</xdr:rowOff>
    </xdr:to>
    <xdr:sp macro="" textlink="">
      <xdr:nvSpPr>
        <xdr:cNvPr id="140" name="テキスト ボックス 139"/>
        <xdr:cNvSpPr txBox="1"/>
      </xdr:nvSpPr>
      <xdr:spPr>
        <a:xfrm>
          <a:off x="3524250" y="9686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67,082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55</xdr:row>
      <xdr:rowOff>93563</xdr:rowOff>
    </xdr:from>
    <xdr:to>
      <xdr:col>15</xdr:col>
      <xdr:colOff>101600</xdr:colOff>
      <xdr:row>56</xdr:row>
      <xdr:rowOff>23713</xdr:rowOff>
    </xdr:to>
    <xdr:sp macro="" textlink="" fLocksText="0">
      <xdr:nvSpPr>
        <xdr:cNvPr id="141" name="楕円 140"/>
        <xdr:cNvSpPr/>
      </xdr:nvSpPr>
      <xdr:spPr>
        <a:xfrm>
          <a:off x="2857500" y="952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56</xdr:row>
      <xdr:rowOff>19050</xdr:rowOff>
    </xdr:from>
    <xdr:to>
      <xdr:col>16</xdr:col>
      <xdr:colOff>123825</xdr:colOff>
      <xdr:row>57</xdr:row>
      <xdr:rowOff>104775</xdr:rowOff>
    </xdr:to>
    <xdr:sp macro="" textlink="">
      <xdr:nvSpPr>
        <xdr:cNvPr id="142" name="テキスト ボックス 141"/>
        <xdr:cNvSpPr txBox="1"/>
      </xdr:nvSpPr>
      <xdr:spPr>
        <a:xfrm>
          <a:off x="2638425" y="96202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56</xdr:row>
      <xdr:rowOff>19527</xdr:rowOff>
    </xdr:from>
    <xdr:to>
      <xdr:col>10</xdr:col>
      <xdr:colOff>165100</xdr:colOff>
      <xdr:row>56</xdr:row>
      <xdr:rowOff>121127</xdr:rowOff>
    </xdr:to>
    <xdr:sp macro="" textlink="" fLocksText="0">
      <xdr:nvSpPr>
        <xdr:cNvPr id="143" name="楕円 142"/>
        <xdr:cNvSpPr/>
      </xdr:nvSpPr>
      <xdr:spPr>
        <a:xfrm>
          <a:off x="1971675" y="96202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56</xdr:row>
      <xdr:rowOff>114300</xdr:rowOff>
    </xdr:from>
    <xdr:to>
      <xdr:col>11</xdr:col>
      <xdr:colOff>180975</xdr:colOff>
      <xdr:row>58</xdr:row>
      <xdr:rowOff>28575</xdr:rowOff>
    </xdr:to>
    <xdr:sp macro="" textlink="">
      <xdr:nvSpPr>
        <xdr:cNvPr id="144" name="テキスト ボックス 143"/>
        <xdr:cNvSpPr txBox="1"/>
      </xdr:nvSpPr>
      <xdr:spPr>
        <a:xfrm>
          <a:off x="1743075" y="97155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64,104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54</xdr:row>
      <xdr:rowOff>162014</xdr:rowOff>
    </xdr:from>
    <xdr:to>
      <xdr:col>6</xdr:col>
      <xdr:colOff>38100</xdr:colOff>
      <xdr:row>55</xdr:row>
      <xdr:rowOff>92164</xdr:rowOff>
    </xdr:to>
    <xdr:sp macro="" textlink="" fLocksText="0">
      <xdr:nvSpPr>
        <xdr:cNvPr id="145" name="楕円 144"/>
        <xdr:cNvSpPr/>
      </xdr:nvSpPr>
      <xdr:spPr>
        <a:xfrm>
          <a:off x="1076325" y="9420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53</xdr:row>
      <xdr:rowOff>104775</xdr:rowOff>
    </xdr:from>
    <xdr:to>
      <xdr:col>7</xdr:col>
      <xdr:colOff>57150</xdr:colOff>
      <xdr:row>55</xdr:row>
      <xdr:rowOff>19050</xdr:rowOff>
    </xdr:to>
    <xdr:sp macro="" textlink="">
      <xdr:nvSpPr>
        <xdr:cNvPr id="146" name="テキスト ボックス 145"/>
        <xdr:cNvSpPr txBox="1"/>
      </xdr:nvSpPr>
      <xdr:spPr>
        <a:xfrm>
          <a:off x="857250" y="91916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90,405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63</xdr:row>
      <xdr:rowOff>57150</xdr:rowOff>
    </xdr:from>
    <xdr:to>
      <xdr:col>28</xdr:col>
      <xdr:colOff>114300</xdr:colOff>
      <xdr:row>65</xdr:row>
      <xdr:rowOff>31750</xdr:rowOff>
    </xdr:to>
    <xdr:sp macro="" textlink="" fLocksText="0">
      <xdr:nvSpPr>
        <xdr:cNvPr id="147" name="正方形/長方形 146"/>
        <xdr:cNvSpPr/>
      </xdr:nvSpPr>
      <xdr:spPr>
        <a:xfrm>
          <a:off x="762000"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fLocksText="0">
      <xdr:nvSpPr>
        <xdr:cNvPr id="148" name="正方形/長方形 147"/>
        <xdr:cNvSpPr/>
      </xdr:nvSpPr>
      <xdr:spPr>
        <a:xfrm>
          <a:off x="885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fLocksText="0">
      <xdr:nvSpPr>
        <xdr:cNvPr id="149" name="正方形/長方形 148"/>
        <xdr:cNvSpPr/>
      </xdr:nvSpPr>
      <xdr:spPr>
        <a:xfrm>
          <a:off x="885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fLocksText="0">
      <xdr:nvSpPr>
        <xdr:cNvPr id="150" name="正方形/長方形 149"/>
        <xdr:cNvSpPr/>
      </xdr:nvSpPr>
      <xdr:spPr>
        <a:xfrm>
          <a:off x="1905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fLocksText="0">
      <xdr:nvSpPr>
        <xdr:cNvPr id="151" name="正方形/長方形 150"/>
        <xdr:cNvSpPr/>
      </xdr:nvSpPr>
      <xdr:spPr>
        <a:xfrm>
          <a:off x="1905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fLocksText="0">
      <xdr:nvSpPr>
        <xdr:cNvPr id="152" name="正方形/長方形 151"/>
        <xdr:cNvSpPr/>
      </xdr:nvSpPr>
      <xdr:spPr>
        <a:xfrm>
          <a:off x="3048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fLocksText="0">
      <xdr:nvSpPr>
        <xdr:cNvPr id="153" name="正方形/長方形 152"/>
        <xdr:cNvSpPr/>
      </xdr:nvSpPr>
      <xdr:spPr>
        <a:xfrm>
          <a:off x="3048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54" name="正方形/長方形 153"/>
        <xdr:cNvSpPr/>
      </xdr:nvSpPr>
      <xdr:spPr>
        <a:xfrm>
          <a:off x="762000"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67</xdr:row>
      <xdr:rowOff>9525</xdr:rowOff>
    </xdr:from>
    <xdr:to>
      <xdr:col>5</xdr:col>
      <xdr:colOff>123825</xdr:colOff>
      <xdr:row>68</xdr:row>
      <xdr:rowOff>66675</xdr:rowOff>
    </xdr:to>
    <xdr:sp macro="" textlink="">
      <xdr:nvSpPr>
        <xdr:cNvPr id="155" name="テキスト ボックス 154"/>
        <xdr:cNvSpPr txBox="1"/>
      </xdr:nvSpPr>
      <xdr:spPr>
        <a:xfrm>
          <a:off x="723900"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81</xdr:row>
      <xdr:rowOff>82550</xdr:rowOff>
    </xdr:from>
    <xdr:to>
      <xdr:col>28</xdr:col>
      <xdr:colOff>114300</xdr:colOff>
      <xdr:row>81</xdr:row>
      <xdr:rowOff>82550</xdr:rowOff>
    </xdr:to>
    <xdr:sp macro="" textlink="">
      <xdr:nvSpPr>
        <xdr:cNvPr id="156" name="直線コネクタ 155"/>
        <xdr:cNvSpPr/>
      </xdr:nvSpPr>
      <xdr:spPr>
        <a:xfrm>
          <a:off x="762000"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80</xdr:row>
      <xdr:rowOff>114300</xdr:rowOff>
    </xdr:from>
    <xdr:to>
      <xdr:col>4</xdr:col>
      <xdr:colOff>0</xdr:colOff>
      <xdr:row>82</xdr:row>
      <xdr:rowOff>28575</xdr:rowOff>
    </xdr:to>
    <xdr:sp macro="" textlink="">
      <xdr:nvSpPr>
        <xdr:cNvPr id="157" name="テキスト ボックス 156"/>
        <xdr:cNvSpPr txBox="1"/>
      </xdr:nvSpPr>
      <xdr:spPr>
        <a:xfrm>
          <a:off x="228600" y="13830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79</xdr:row>
      <xdr:rowOff>98879</xdr:rowOff>
    </xdr:from>
    <xdr:to>
      <xdr:col>28</xdr:col>
      <xdr:colOff>114300</xdr:colOff>
      <xdr:row>79</xdr:row>
      <xdr:rowOff>98879</xdr:rowOff>
    </xdr:to>
    <xdr:sp macro="" textlink="">
      <xdr:nvSpPr>
        <xdr:cNvPr id="158" name="直線コネクタ 157"/>
        <xdr:cNvSpPr/>
      </xdr:nvSpPr>
      <xdr:spPr>
        <a:xfrm>
          <a:off x="762000" y="13639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xdr:col>
      <xdr:colOff>38100</xdr:colOff>
      <xdr:row>78</xdr:row>
      <xdr:rowOff>123825</xdr:rowOff>
    </xdr:from>
    <xdr:to>
      <xdr:col>4</xdr:col>
      <xdr:colOff>0</xdr:colOff>
      <xdr:row>80</xdr:row>
      <xdr:rowOff>38100</xdr:rowOff>
    </xdr:to>
    <xdr:sp macro="" textlink="">
      <xdr:nvSpPr>
        <xdr:cNvPr id="159" name="テキスト ボックス 158"/>
        <xdr:cNvSpPr txBox="1"/>
      </xdr:nvSpPr>
      <xdr:spPr>
        <a:xfrm>
          <a:off x="228600" y="13496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77</xdr:row>
      <xdr:rowOff>115207</xdr:rowOff>
    </xdr:from>
    <xdr:to>
      <xdr:col>28</xdr:col>
      <xdr:colOff>114300</xdr:colOff>
      <xdr:row>77</xdr:row>
      <xdr:rowOff>115207</xdr:rowOff>
    </xdr:to>
    <xdr:sp macro="" textlink="">
      <xdr:nvSpPr>
        <xdr:cNvPr id="160" name="直線コネクタ 159"/>
        <xdr:cNvSpPr/>
      </xdr:nvSpPr>
      <xdr:spPr>
        <a:xfrm>
          <a:off x="762000" y="13315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76</xdr:row>
      <xdr:rowOff>142875</xdr:rowOff>
    </xdr:from>
    <xdr:to>
      <xdr:col>4</xdr:col>
      <xdr:colOff>0</xdr:colOff>
      <xdr:row>78</xdr:row>
      <xdr:rowOff>57150</xdr:rowOff>
    </xdr:to>
    <xdr:sp macro="" textlink="">
      <xdr:nvSpPr>
        <xdr:cNvPr id="161" name="テキスト ボックス 160"/>
        <xdr:cNvSpPr txBox="1"/>
      </xdr:nvSpPr>
      <xdr:spPr>
        <a:xfrm>
          <a:off x="161925" y="13173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131535</xdr:rowOff>
    </xdr:from>
    <xdr:to>
      <xdr:col>28</xdr:col>
      <xdr:colOff>114300</xdr:colOff>
      <xdr:row>75</xdr:row>
      <xdr:rowOff>131535</xdr:rowOff>
    </xdr:to>
    <xdr:sp macro="" textlink="">
      <xdr:nvSpPr>
        <xdr:cNvPr id="162" name="直線コネクタ 161"/>
        <xdr:cNvSpPr/>
      </xdr:nvSpPr>
      <xdr:spPr>
        <a:xfrm>
          <a:off x="762000" y="12992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74</xdr:row>
      <xdr:rowOff>161925</xdr:rowOff>
    </xdr:from>
    <xdr:to>
      <xdr:col>4</xdr:col>
      <xdr:colOff>0</xdr:colOff>
      <xdr:row>76</xdr:row>
      <xdr:rowOff>76200</xdr:rowOff>
    </xdr:to>
    <xdr:sp macro="" textlink="">
      <xdr:nvSpPr>
        <xdr:cNvPr id="163" name="テキスト ボックス 162"/>
        <xdr:cNvSpPr txBox="1"/>
      </xdr:nvSpPr>
      <xdr:spPr>
        <a:xfrm>
          <a:off x="161925" y="128492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73</xdr:row>
      <xdr:rowOff>147865</xdr:rowOff>
    </xdr:from>
    <xdr:to>
      <xdr:col>28</xdr:col>
      <xdr:colOff>114300</xdr:colOff>
      <xdr:row>73</xdr:row>
      <xdr:rowOff>147865</xdr:rowOff>
    </xdr:to>
    <xdr:sp macro="" textlink="">
      <xdr:nvSpPr>
        <xdr:cNvPr id="164" name="直線コネクタ 163"/>
        <xdr:cNvSpPr/>
      </xdr:nvSpPr>
      <xdr:spPr>
        <a:xfrm>
          <a:off x="762000" y="12668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73</xdr:row>
      <xdr:rowOff>9525</xdr:rowOff>
    </xdr:from>
    <xdr:to>
      <xdr:col>4</xdr:col>
      <xdr:colOff>0</xdr:colOff>
      <xdr:row>74</xdr:row>
      <xdr:rowOff>95250</xdr:rowOff>
    </xdr:to>
    <xdr:sp macro="" textlink="">
      <xdr:nvSpPr>
        <xdr:cNvPr id="165" name="テキスト ボックス 164"/>
        <xdr:cNvSpPr txBox="1"/>
      </xdr:nvSpPr>
      <xdr:spPr>
        <a:xfrm>
          <a:off x="161925" y="125253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71</xdr:row>
      <xdr:rowOff>164193</xdr:rowOff>
    </xdr:from>
    <xdr:to>
      <xdr:col>28</xdr:col>
      <xdr:colOff>114300</xdr:colOff>
      <xdr:row>71</xdr:row>
      <xdr:rowOff>164193</xdr:rowOff>
    </xdr:to>
    <xdr:sp macro="" textlink="">
      <xdr:nvSpPr>
        <xdr:cNvPr id="166" name="直線コネクタ 165"/>
        <xdr:cNvSpPr/>
      </xdr:nvSpPr>
      <xdr:spPr>
        <a:xfrm>
          <a:off x="762000" y="12334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71</xdr:row>
      <xdr:rowOff>19050</xdr:rowOff>
    </xdr:from>
    <xdr:to>
      <xdr:col>4</xdr:col>
      <xdr:colOff>0</xdr:colOff>
      <xdr:row>72</xdr:row>
      <xdr:rowOff>104775</xdr:rowOff>
    </xdr:to>
    <xdr:sp macro="" textlink="">
      <xdr:nvSpPr>
        <xdr:cNvPr id="167" name="テキスト ボックス 166"/>
        <xdr:cNvSpPr txBox="1"/>
      </xdr:nvSpPr>
      <xdr:spPr>
        <a:xfrm>
          <a:off x="161925" y="12192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70</xdr:row>
      <xdr:rowOff>9072</xdr:rowOff>
    </xdr:from>
    <xdr:to>
      <xdr:col>28</xdr:col>
      <xdr:colOff>114300</xdr:colOff>
      <xdr:row>70</xdr:row>
      <xdr:rowOff>9072</xdr:rowOff>
    </xdr:to>
    <xdr:sp macro="" textlink="">
      <xdr:nvSpPr>
        <xdr:cNvPr id="168" name="直線コネクタ 167"/>
        <xdr:cNvSpPr/>
      </xdr:nvSpPr>
      <xdr:spPr>
        <a:xfrm>
          <a:off x="762000" y="12011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69</xdr:row>
      <xdr:rowOff>38100</xdr:rowOff>
    </xdr:from>
    <xdr:to>
      <xdr:col>4</xdr:col>
      <xdr:colOff>0</xdr:colOff>
      <xdr:row>70</xdr:row>
      <xdr:rowOff>123825</xdr:rowOff>
    </xdr:to>
    <xdr:sp macro="" textlink="">
      <xdr:nvSpPr>
        <xdr:cNvPr id="169" name="テキスト ボックス 168"/>
        <xdr:cNvSpPr txBox="1"/>
      </xdr:nvSpPr>
      <xdr:spPr>
        <a:xfrm>
          <a:off x="161925" y="11868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68</xdr:row>
      <xdr:rowOff>25400</xdr:rowOff>
    </xdr:to>
    <xdr:sp macro="" textlink="">
      <xdr:nvSpPr>
        <xdr:cNvPr id="170" name="直線コネクタ 169"/>
        <xdr:cNvSpPr/>
      </xdr:nvSpPr>
      <xdr:spPr>
        <a:xfrm>
          <a:off x="762000"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67</xdr:row>
      <xdr:rowOff>57150</xdr:rowOff>
    </xdr:from>
    <xdr:to>
      <xdr:col>4</xdr:col>
      <xdr:colOff>0</xdr:colOff>
      <xdr:row>68</xdr:row>
      <xdr:rowOff>142875</xdr:rowOff>
    </xdr:to>
    <xdr:sp macro="" textlink="">
      <xdr:nvSpPr>
        <xdr:cNvPr id="171" name="テキスト ボックス 170"/>
        <xdr:cNvSpPr txBox="1"/>
      </xdr:nvSpPr>
      <xdr:spPr>
        <a:xfrm>
          <a:off x="161925" y="11544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270,000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fLocksText="0">
      <xdr:nvSpPr>
        <xdr:cNvPr id="172" name="民生費グラフ枠"/>
        <xdr:cNvSpPr/>
      </xdr:nvSpPr>
      <xdr:spPr>
        <a:xfrm>
          <a:off x="762000"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sp macro="" textlink="">
      <xdr:nvSpPr>
        <xdr:cNvPr id="173" name="直線コネクタ 172"/>
        <xdr:cNvSpPr/>
      </xdr:nvSpPr>
      <xdr:spPr>
        <a:xfrm flipV="1">
          <a:off x="4629150" y="12125325"/>
          <a:ext cx="9525"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79</xdr:row>
      <xdr:rowOff>66675</xdr:rowOff>
    </xdr:from>
    <xdr:to>
      <xdr:col>27</xdr:col>
      <xdr:colOff>76200</xdr:colOff>
      <xdr:row>80</xdr:row>
      <xdr:rowOff>152400</xdr:rowOff>
    </xdr:to>
    <xdr:sp macro="" textlink="">
      <xdr:nvSpPr>
        <xdr:cNvPr id="174" name="民生費最小値テキスト"/>
        <xdr:cNvSpPr txBox="1"/>
      </xdr:nvSpPr>
      <xdr:spPr>
        <a:xfrm>
          <a:off x="4686300" y="13611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93,628</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79</xdr:row>
      <xdr:rowOff>59386</xdr:rowOff>
    </xdr:from>
    <xdr:to>
      <xdr:col>24</xdr:col>
      <xdr:colOff>152400</xdr:colOff>
      <xdr:row>79</xdr:row>
      <xdr:rowOff>59386</xdr:rowOff>
    </xdr:to>
    <xdr:sp macro="" textlink="">
      <xdr:nvSpPr>
        <xdr:cNvPr id="175" name="直線コネクタ 174"/>
        <xdr:cNvSpPr/>
      </xdr:nvSpPr>
      <xdr:spPr>
        <a:xfrm>
          <a:off x="4543425" y="136017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69</xdr:row>
      <xdr:rowOff>76200</xdr:rowOff>
    </xdr:from>
    <xdr:to>
      <xdr:col>27</xdr:col>
      <xdr:colOff>142875</xdr:colOff>
      <xdr:row>70</xdr:row>
      <xdr:rowOff>161925</xdr:rowOff>
    </xdr:to>
    <xdr:sp macro="" textlink="">
      <xdr:nvSpPr>
        <xdr:cNvPr id="176" name="民生費最大値テキスト"/>
        <xdr:cNvSpPr txBox="1"/>
      </xdr:nvSpPr>
      <xdr:spPr>
        <a:xfrm>
          <a:off x="4686300" y="119062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229,106</a:t>
          </a:r>
          <a:endParaRPr lang="ja-JP" altLang="en-US" sz="1000" b="1">
            <a:latin typeface="ＭＳ Ｐゴシック" panose="020B0600070205080204" pitchFamily="50" charset="-128"/>
          </a:endParaRPr>
        </a:p>
      </xdr:txBody>
    </xdr:sp>
    <xdr:clientData/>
  </xdr:twoCellAnchor>
  <xdr:twoCellAnchor>
    <xdr:from>
      <xdr:col>23</xdr:col>
      <xdr:colOff>165100</xdr:colOff>
      <xdr:row>70</xdr:row>
      <xdr:rowOff>127660</xdr:rowOff>
    </xdr:from>
    <xdr:to>
      <xdr:col>24</xdr:col>
      <xdr:colOff>152400</xdr:colOff>
      <xdr:row>70</xdr:row>
      <xdr:rowOff>127660</xdr:rowOff>
    </xdr:to>
    <xdr:sp macro="" textlink="">
      <xdr:nvSpPr>
        <xdr:cNvPr id="177" name="直線コネクタ 176"/>
        <xdr:cNvSpPr/>
      </xdr:nvSpPr>
      <xdr:spPr>
        <a:xfrm>
          <a:off x="4543425" y="1212532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70</xdr:row>
      <xdr:rowOff>127660</xdr:rowOff>
    </xdr:from>
    <xdr:to>
      <xdr:col>24</xdr:col>
      <xdr:colOff>63500</xdr:colOff>
      <xdr:row>71</xdr:row>
      <xdr:rowOff>91139</xdr:rowOff>
    </xdr:to>
    <xdr:sp macro="" textlink="">
      <xdr:nvSpPr>
        <xdr:cNvPr id="178" name="直線コネクタ 177"/>
        <xdr:cNvSpPr/>
      </xdr:nvSpPr>
      <xdr:spPr>
        <a:xfrm flipV="1">
          <a:off x="3800475" y="121253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75</xdr:row>
      <xdr:rowOff>142875</xdr:rowOff>
    </xdr:from>
    <xdr:to>
      <xdr:col>27</xdr:col>
      <xdr:colOff>142875</xdr:colOff>
      <xdr:row>77</xdr:row>
      <xdr:rowOff>57150</xdr:rowOff>
    </xdr:to>
    <xdr:sp macro="" textlink="">
      <xdr:nvSpPr>
        <xdr:cNvPr id="179" name="民生費平均値テキスト"/>
        <xdr:cNvSpPr txBox="1"/>
      </xdr:nvSpPr>
      <xdr:spPr>
        <a:xfrm>
          <a:off x="4686300" y="13001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75</xdr:row>
      <xdr:rowOff>168659</xdr:rowOff>
    </xdr:from>
    <xdr:to>
      <xdr:col>24</xdr:col>
      <xdr:colOff>114300</xdr:colOff>
      <xdr:row>76</xdr:row>
      <xdr:rowOff>98809</xdr:rowOff>
    </xdr:to>
    <xdr:sp macro="" textlink="" fLocksText="0">
      <xdr:nvSpPr>
        <xdr:cNvPr id="180" name="フローチャート: 判断 179"/>
        <xdr:cNvSpPr/>
      </xdr:nvSpPr>
      <xdr:spPr>
        <a:xfrm>
          <a:off x="4581525" y="13030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71</xdr:row>
      <xdr:rowOff>91139</xdr:rowOff>
    </xdr:from>
    <xdr:to>
      <xdr:col>19</xdr:col>
      <xdr:colOff>177800</xdr:colOff>
      <xdr:row>71</xdr:row>
      <xdr:rowOff>133027</xdr:rowOff>
    </xdr:to>
    <xdr:sp macro="" textlink="">
      <xdr:nvSpPr>
        <xdr:cNvPr id="181" name="直線コネクタ 180"/>
        <xdr:cNvSpPr/>
      </xdr:nvSpPr>
      <xdr:spPr>
        <a:xfrm flipV="1">
          <a:off x="2905125" y="12268200"/>
          <a:ext cx="8953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76</xdr:row>
      <xdr:rowOff>10272</xdr:rowOff>
    </xdr:from>
    <xdr:to>
      <xdr:col>20</xdr:col>
      <xdr:colOff>38100</xdr:colOff>
      <xdr:row>76</xdr:row>
      <xdr:rowOff>111872</xdr:rowOff>
    </xdr:to>
    <xdr:sp macro="" textlink="" fLocksText="0">
      <xdr:nvSpPr>
        <xdr:cNvPr id="182" name="フローチャート: 判断 181"/>
        <xdr:cNvSpPr/>
      </xdr:nvSpPr>
      <xdr:spPr>
        <a:xfrm>
          <a:off x="3743325" y="13039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76</xdr:row>
      <xdr:rowOff>104775</xdr:rowOff>
    </xdr:from>
    <xdr:to>
      <xdr:col>21</xdr:col>
      <xdr:colOff>95250</xdr:colOff>
      <xdr:row>78</xdr:row>
      <xdr:rowOff>19050</xdr:rowOff>
    </xdr:to>
    <xdr:sp macro="" textlink="">
      <xdr:nvSpPr>
        <xdr:cNvPr id="183" name="テキスト ボックス 182"/>
        <xdr:cNvSpPr txBox="1"/>
      </xdr:nvSpPr>
      <xdr:spPr>
        <a:xfrm>
          <a:off x="3495675" y="13134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71</xdr:row>
      <xdr:rowOff>133027</xdr:rowOff>
    </xdr:from>
    <xdr:to>
      <xdr:col>15</xdr:col>
      <xdr:colOff>50800</xdr:colOff>
      <xdr:row>72</xdr:row>
      <xdr:rowOff>12174</xdr:rowOff>
    </xdr:to>
    <xdr:sp macro="" textlink="">
      <xdr:nvSpPr>
        <xdr:cNvPr id="184" name="直線コネクタ 183"/>
        <xdr:cNvSpPr/>
      </xdr:nvSpPr>
      <xdr:spPr>
        <a:xfrm flipV="1">
          <a:off x="2019300" y="12306300"/>
          <a:ext cx="8858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76</xdr:row>
      <xdr:rowOff>113371</xdr:rowOff>
    </xdr:from>
    <xdr:to>
      <xdr:col>15</xdr:col>
      <xdr:colOff>101600</xdr:colOff>
      <xdr:row>77</xdr:row>
      <xdr:rowOff>43521</xdr:rowOff>
    </xdr:to>
    <xdr:sp macro="" textlink="" fLocksText="0">
      <xdr:nvSpPr>
        <xdr:cNvPr id="185" name="フローチャート: 判断 184"/>
        <xdr:cNvSpPr/>
      </xdr:nvSpPr>
      <xdr:spPr>
        <a:xfrm>
          <a:off x="2857500" y="131445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77</xdr:row>
      <xdr:rowOff>38100</xdr:rowOff>
    </xdr:from>
    <xdr:to>
      <xdr:col>16</xdr:col>
      <xdr:colOff>152400</xdr:colOff>
      <xdr:row>78</xdr:row>
      <xdr:rowOff>123825</xdr:rowOff>
    </xdr:to>
    <xdr:sp macro="" textlink="">
      <xdr:nvSpPr>
        <xdr:cNvPr id="186" name="テキスト ボックス 185"/>
        <xdr:cNvSpPr txBox="1"/>
      </xdr:nvSpPr>
      <xdr:spPr>
        <a:xfrm>
          <a:off x="2600325" y="132397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72</xdr:row>
      <xdr:rowOff>12174</xdr:rowOff>
    </xdr:from>
    <xdr:to>
      <xdr:col>10</xdr:col>
      <xdr:colOff>114300</xdr:colOff>
      <xdr:row>72</xdr:row>
      <xdr:rowOff>136510</xdr:rowOff>
    </xdr:to>
    <xdr:sp macro="" textlink="">
      <xdr:nvSpPr>
        <xdr:cNvPr id="187" name="直線コネクタ 186"/>
        <xdr:cNvSpPr/>
      </xdr:nvSpPr>
      <xdr:spPr>
        <a:xfrm flipV="1">
          <a:off x="1133475" y="12353925"/>
          <a:ext cx="88582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76</xdr:row>
      <xdr:rowOff>63351</xdr:rowOff>
    </xdr:from>
    <xdr:to>
      <xdr:col>10</xdr:col>
      <xdr:colOff>165100</xdr:colOff>
      <xdr:row>76</xdr:row>
      <xdr:rowOff>164951</xdr:rowOff>
    </xdr:to>
    <xdr:sp macro="" textlink="" fLocksText="0">
      <xdr:nvSpPr>
        <xdr:cNvPr id="188" name="フローチャート: 判断 187"/>
        <xdr:cNvSpPr/>
      </xdr:nvSpPr>
      <xdr:spPr>
        <a:xfrm>
          <a:off x="1971675" y="13096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76</xdr:row>
      <xdr:rowOff>152400</xdr:rowOff>
    </xdr:from>
    <xdr:to>
      <xdr:col>12</xdr:col>
      <xdr:colOff>28575</xdr:colOff>
      <xdr:row>78</xdr:row>
      <xdr:rowOff>66675</xdr:rowOff>
    </xdr:to>
    <xdr:sp macro="" textlink="">
      <xdr:nvSpPr>
        <xdr:cNvPr id="189" name="テキスト ボックス 188"/>
        <xdr:cNvSpPr txBox="1"/>
      </xdr:nvSpPr>
      <xdr:spPr>
        <a:xfrm>
          <a:off x="1714500" y="131826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77</xdr:row>
      <xdr:rowOff>44345</xdr:rowOff>
    </xdr:from>
    <xdr:to>
      <xdr:col>6</xdr:col>
      <xdr:colOff>38100</xdr:colOff>
      <xdr:row>77</xdr:row>
      <xdr:rowOff>145945</xdr:rowOff>
    </xdr:to>
    <xdr:sp macro="" textlink="" fLocksText="0">
      <xdr:nvSpPr>
        <xdr:cNvPr id="190" name="フローチャート: 判断 189"/>
        <xdr:cNvSpPr/>
      </xdr:nvSpPr>
      <xdr:spPr>
        <a:xfrm>
          <a:off x="1076325" y="132492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77</xdr:row>
      <xdr:rowOff>133350</xdr:rowOff>
    </xdr:from>
    <xdr:to>
      <xdr:col>7</xdr:col>
      <xdr:colOff>95250</xdr:colOff>
      <xdr:row>79</xdr:row>
      <xdr:rowOff>47625</xdr:rowOff>
    </xdr:to>
    <xdr:sp macro="" textlink="">
      <xdr:nvSpPr>
        <xdr:cNvPr id="191" name="テキスト ボックス 190"/>
        <xdr:cNvSpPr txBox="1"/>
      </xdr:nvSpPr>
      <xdr:spPr>
        <a:xfrm>
          <a:off x="828675" y="13335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81</xdr:row>
      <xdr:rowOff>76200</xdr:rowOff>
    </xdr:from>
    <xdr:to>
      <xdr:col>27</xdr:col>
      <xdr:colOff>57150</xdr:colOff>
      <xdr:row>82</xdr:row>
      <xdr:rowOff>161925</xdr:rowOff>
    </xdr:to>
    <xdr:sp macro="" textlink="">
      <xdr:nvSpPr>
        <xdr:cNvPr id="192" name="テキスト ボックス 191"/>
        <xdr:cNvSpPr txBox="1"/>
      </xdr:nvSpPr>
      <xdr:spPr>
        <a:xfrm>
          <a:off x="44386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81</xdr:row>
      <xdr:rowOff>76200</xdr:rowOff>
    </xdr:from>
    <xdr:to>
      <xdr:col>22</xdr:col>
      <xdr:colOff>171450</xdr:colOff>
      <xdr:row>82</xdr:row>
      <xdr:rowOff>161925</xdr:rowOff>
    </xdr:to>
    <xdr:sp macro="" textlink="">
      <xdr:nvSpPr>
        <xdr:cNvPr id="193" name="テキスト ボックス 192"/>
        <xdr:cNvSpPr txBox="1"/>
      </xdr:nvSpPr>
      <xdr:spPr>
        <a:xfrm>
          <a:off x="3600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81</xdr:row>
      <xdr:rowOff>76200</xdr:rowOff>
    </xdr:from>
    <xdr:to>
      <xdr:col>18</xdr:col>
      <xdr:colOff>47625</xdr:colOff>
      <xdr:row>82</xdr:row>
      <xdr:rowOff>161925</xdr:rowOff>
    </xdr:to>
    <xdr:sp macro="" textlink="">
      <xdr:nvSpPr>
        <xdr:cNvPr id="194" name="テキスト ボックス 193"/>
        <xdr:cNvSpPr txBox="1"/>
      </xdr:nvSpPr>
      <xdr:spPr>
        <a:xfrm>
          <a:off x="2714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81</xdr:row>
      <xdr:rowOff>76200</xdr:rowOff>
    </xdr:from>
    <xdr:to>
      <xdr:col>13</xdr:col>
      <xdr:colOff>114300</xdr:colOff>
      <xdr:row>82</xdr:row>
      <xdr:rowOff>161925</xdr:rowOff>
    </xdr:to>
    <xdr:sp macro="" textlink="">
      <xdr:nvSpPr>
        <xdr:cNvPr id="195" name="テキスト ボックス 194"/>
        <xdr:cNvSpPr txBox="1"/>
      </xdr:nvSpPr>
      <xdr:spPr>
        <a:xfrm>
          <a:off x="1828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81</xdr:row>
      <xdr:rowOff>76200</xdr:rowOff>
    </xdr:from>
    <xdr:to>
      <xdr:col>8</xdr:col>
      <xdr:colOff>171450</xdr:colOff>
      <xdr:row>82</xdr:row>
      <xdr:rowOff>161925</xdr:rowOff>
    </xdr:to>
    <xdr:sp macro="" textlink="">
      <xdr:nvSpPr>
        <xdr:cNvPr id="196" name="テキスト ボックス 195"/>
        <xdr:cNvSpPr txBox="1"/>
      </xdr:nvSpPr>
      <xdr:spPr>
        <a:xfrm>
          <a:off x="933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70</xdr:row>
      <xdr:rowOff>76860</xdr:rowOff>
    </xdr:from>
    <xdr:to>
      <xdr:col>24</xdr:col>
      <xdr:colOff>114300</xdr:colOff>
      <xdr:row>71</xdr:row>
      <xdr:rowOff>7010</xdr:rowOff>
    </xdr:to>
    <xdr:sp macro="" textlink="" fLocksText="0">
      <xdr:nvSpPr>
        <xdr:cNvPr id="197" name="楕円 196"/>
        <xdr:cNvSpPr/>
      </xdr:nvSpPr>
      <xdr:spPr>
        <a:xfrm>
          <a:off x="4581525" y="12077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70</xdr:row>
      <xdr:rowOff>28575</xdr:rowOff>
    </xdr:from>
    <xdr:to>
      <xdr:col>27</xdr:col>
      <xdr:colOff>142875</xdr:colOff>
      <xdr:row>71</xdr:row>
      <xdr:rowOff>114300</xdr:rowOff>
    </xdr:to>
    <xdr:sp macro="" textlink="">
      <xdr:nvSpPr>
        <xdr:cNvPr id="198" name="民生費該当値テキスト"/>
        <xdr:cNvSpPr txBox="1"/>
      </xdr:nvSpPr>
      <xdr:spPr>
        <a:xfrm>
          <a:off x="4686300" y="12030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229,106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71</xdr:row>
      <xdr:rowOff>40339</xdr:rowOff>
    </xdr:from>
    <xdr:to>
      <xdr:col>20</xdr:col>
      <xdr:colOff>38100</xdr:colOff>
      <xdr:row>71</xdr:row>
      <xdr:rowOff>141939</xdr:rowOff>
    </xdr:to>
    <xdr:sp macro="" textlink="" fLocksText="0">
      <xdr:nvSpPr>
        <xdr:cNvPr id="199" name="楕円 198"/>
        <xdr:cNvSpPr/>
      </xdr:nvSpPr>
      <xdr:spPr>
        <a:xfrm>
          <a:off x="3743325" y="12211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66675</xdr:colOff>
      <xdr:row>69</xdr:row>
      <xdr:rowOff>161925</xdr:rowOff>
    </xdr:from>
    <xdr:to>
      <xdr:col>21</xdr:col>
      <xdr:colOff>95250</xdr:colOff>
      <xdr:row>71</xdr:row>
      <xdr:rowOff>76200</xdr:rowOff>
    </xdr:to>
    <xdr:sp macro="" textlink="">
      <xdr:nvSpPr>
        <xdr:cNvPr id="200" name="テキスト ボックス 199"/>
        <xdr:cNvSpPr txBox="1"/>
      </xdr:nvSpPr>
      <xdr:spPr>
        <a:xfrm>
          <a:off x="3495675" y="11991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216,711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71</xdr:row>
      <xdr:rowOff>82227</xdr:rowOff>
    </xdr:from>
    <xdr:to>
      <xdr:col>15</xdr:col>
      <xdr:colOff>101600</xdr:colOff>
      <xdr:row>72</xdr:row>
      <xdr:rowOff>12377</xdr:rowOff>
    </xdr:to>
    <xdr:sp macro="" textlink="" fLocksText="0">
      <xdr:nvSpPr>
        <xdr:cNvPr id="201" name="楕円 200"/>
        <xdr:cNvSpPr/>
      </xdr:nvSpPr>
      <xdr:spPr>
        <a:xfrm>
          <a:off x="2857500" y="12258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123825</xdr:colOff>
      <xdr:row>70</xdr:row>
      <xdr:rowOff>28575</xdr:rowOff>
    </xdr:from>
    <xdr:to>
      <xdr:col>16</xdr:col>
      <xdr:colOff>152400</xdr:colOff>
      <xdr:row>71</xdr:row>
      <xdr:rowOff>114300</xdr:rowOff>
    </xdr:to>
    <xdr:sp macro="" textlink="">
      <xdr:nvSpPr>
        <xdr:cNvPr id="202" name="テキスト ボックス 201"/>
        <xdr:cNvSpPr txBox="1"/>
      </xdr:nvSpPr>
      <xdr:spPr>
        <a:xfrm>
          <a:off x="2600325" y="120300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212,863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71</xdr:row>
      <xdr:rowOff>132824</xdr:rowOff>
    </xdr:from>
    <xdr:to>
      <xdr:col>10</xdr:col>
      <xdr:colOff>165100</xdr:colOff>
      <xdr:row>72</xdr:row>
      <xdr:rowOff>62974</xdr:rowOff>
    </xdr:to>
    <xdr:sp macro="" textlink="" fLocksText="0">
      <xdr:nvSpPr>
        <xdr:cNvPr id="203" name="楕円 202"/>
        <xdr:cNvSpPr/>
      </xdr:nvSpPr>
      <xdr:spPr>
        <a:xfrm>
          <a:off x="1971675" y="123063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0</xdr:colOff>
      <xdr:row>70</xdr:row>
      <xdr:rowOff>76200</xdr:rowOff>
    </xdr:from>
    <xdr:to>
      <xdr:col>12</xdr:col>
      <xdr:colOff>28575</xdr:colOff>
      <xdr:row>71</xdr:row>
      <xdr:rowOff>161925</xdr:rowOff>
    </xdr:to>
    <xdr:sp macro="" textlink="">
      <xdr:nvSpPr>
        <xdr:cNvPr id="204" name="テキスト ボックス 203"/>
        <xdr:cNvSpPr txBox="1"/>
      </xdr:nvSpPr>
      <xdr:spPr>
        <a:xfrm>
          <a:off x="1714500" y="120777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208,215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72</xdr:row>
      <xdr:rowOff>85710</xdr:rowOff>
    </xdr:from>
    <xdr:to>
      <xdr:col>6</xdr:col>
      <xdr:colOff>38100</xdr:colOff>
      <xdr:row>73</xdr:row>
      <xdr:rowOff>15860</xdr:rowOff>
    </xdr:to>
    <xdr:sp macro="" textlink="" fLocksText="0">
      <xdr:nvSpPr>
        <xdr:cNvPr id="205" name="楕円 204"/>
        <xdr:cNvSpPr/>
      </xdr:nvSpPr>
      <xdr:spPr>
        <a:xfrm>
          <a:off x="1076325" y="12430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66675</xdr:colOff>
      <xdr:row>71</xdr:row>
      <xdr:rowOff>28575</xdr:rowOff>
    </xdr:from>
    <xdr:to>
      <xdr:col>7</xdr:col>
      <xdr:colOff>95250</xdr:colOff>
      <xdr:row>72</xdr:row>
      <xdr:rowOff>114300</xdr:rowOff>
    </xdr:to>
    <xdr:sp macro="" textlink="">
      <xdr:nvSpPr>
        <xdr:cNvPr id="206" name="テキスト ボックス 205"/>
        <xdr:cNvSpPr txBox="1"/>
      </xdr:nvSpPr>
      <xdr:spPr>
        <a:xfrm>
          <a:off x="828675" y="122015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196,793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83</xdr:row>
      <xdr:rowOff>57150</xdr:rowOff>
    </xdr:from>
    <xdr:to>
      <xdr:col>28</xdr:col>
      <xdr:colOff>114300</xdr:colOff>
      <xdr:row>85</xdr:row>
      <xdr:rowOff>31750</xdr:rowOff>
    </xdr:to>
    <xdr:sp macro="" textlink="" fLocksText="0">
      <xdr:nvSpPr>
        <xdr:cNvPr id="207" name="正方形/長方形 206"/>
        <xdr:cNvSpPr/>
      </xdr:nvSpPr>
      <xdr:spPr>
        <a:xfrm>
          <a:off x="762000"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fLocksText="0">
      <xdr:nvSpPr>
        <xdr:cNvPr id="208" name="正方形/長方形 207"/>
        <xdr:cNvSpPr/>
      </xdr:nvSpPr>
      <xdr:spPr>
        <a:xfrm>
          <a:off x="885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fLocksText="0">
      <xdr:nvSpPr>
        <xdr:cNvPr id="209" name="正方形/長方形 208"/>
        <xdr:cNvSpPr/>
      </xdr:nvSpPr>
      <xdr:spPr>
        <a:xfrm>
          <a:off x="885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fLocksText="0">
      <xdr:nvSpPr>
        <xdr:cNvPr id="210" name="正方形/長方形 209"/>
        <xdr:cNvSpPr/>
      </xdr:nvSpPr>
      <xdr:spPr>
        <a:xfrm>
          <a:off x="1905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fLocksText="0">
      <xdr:nvSpPr>
        <xdr:cNvPr id="211" name="正方形/長方形 210"/>
        <xdr:cNvSpPr/>
      </xdr:nvSpPr>
      <xdr:spPr>
        <a:xfrm>
          <a:off x="1905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fLocksText="0">
      <xdr:nvSpPr>
        <xdr:cNvPr id="212" name="正方形/長方形 211"/>
        <xdr:cNvSpPr/>
      </xdr:nvSpPr>
      <xdr:spPr>
        <a:xfrm>
          <a:off x="3048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fLocksText="0">
      <xdr:nvSpPr>
        <xdr:cNvPr id="213" name="正方形/長方形 212"/>
        <xdr:cNvSpPr/>
      </xdr:nvSpPr>
      <xdr:spPr>
        <a:xfrm>
          <a:off x="3048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14" name="正方形/長方形 213"/>
        <xdr:cNvSpPr/>
      </xdr:nvSpPr>
      <xdr:spPr>
        <a:xfrm>
          <a:off x="762000"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xdr:col>
      <xdr:colOff>152400</xdr:colOff>
      <xdr:row>87</xdr:row>
      <xdr:rowOff>9525</xdr:rowOff>
    </xdr:from>
    <xdr:to>
      <xdr:col>5</xdr:col>
      <xdr:colOff>123825</xdr:colOff>
      <xdr:row>88</xdr:row>
      <xdr:rowOff>66675</xdr:rowOff>
    </xdr:to>
    <xdr:sp macro="" textlink="">
      <xdr:nvSpPr>
        <xdr:cNvPr id="215" name="テキスト ボックス 214"/>
        <xdr:cNvSpPr txBox="1"/>
      </xdr:nvSpPr>
      <xdr:spPr>
        <a:xfrm>
          <a:off x="723900"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101</xdr:row>
      <xdr:rowOff>82550</xdr:rowOff>
    </xdr:from>
    <xdr:to>
      <xdr:col>28</xdr:col>
      <xdr:colOff>114300</xdr:colOff>
      <xdr:row>101</xdr:row>
      <xdr:rowOff>82550</xdr:rowOff>
    </xdr:to>
    <xdr:sp macro="" textlink="">
      <xdr:nvSpPr>
        <xdr:cNvPr id="216" name="直線コネクタ 215"/>
        <xdr:cNvSpPr/>
      </xdr:nvSpPr>
      <xdr:spPr>
        <a:xfrm>
          <a:off x="762000"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98</xdr:row>
      <xdr:rowOff>25400</xdr:rowOff>
    </xdr:from>
    <xdr:to>
      <xdr:col>28</xdr:col>
      <xdr:colOff>114300</xdr:colOff>
      <xdr:row>98</xdr:row>
      <xdr:rowOff>25400</xdr:rowOff>
    </xdr:to>
    <xdr:sp macro="" textlink="">
      <xdr:nvSpPr>
        <xdr:cNvPr id="217" name="直線コネクタ 216"/>
        <xdr:cNvSpPr/>
      </xdr:nvSpPr>
      <xdr:spPr>
        <a:xfrm>
          <a:off x="762000" y="16830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xdr:col>
      <xdr:colOff>123825</xdr:colOff>
      <xdr:row>97</xdr:row>
      <xdr:rowOff>57150</xdr:rowOff>
    </xdr:from>
    <xdr:to>
      <xdr:col>3</xdr:col>
      <xdr:colOff>180975</xdr:colOff>
      <xdr:row>98</xdr:row>
      <xdr:rowOff>142875</xdr:rowOff>
    </xdr:to>
    <xdr:sp macro="" textlink="">
      <xdr:nvSpPr>
        <xdr:cNvPr id="218" name="テキスト ボックス 217"/>
        <xdr:cNvSpPr txBox="1"/>
      </xdr:nvSpPr>
      <xdr:spPr>
        <a:xfrm>
          <a:off x="504825" y="166878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94</xdr:row>
      <xdr:rowOff>139700</xdr:rowOff>
    </xdr:from>
    <xdr:to>
      <xdr:col>28</xdr:col>
      <xdr:colOff>114300</xdr:colOff>
      <xdr:row>94</xdr:row>
      <xdr:rowOff>139700</xdr:rowOff>
    </xdr:to>
    <xdr:sp macro="" textlink="">
      <xdr:nvSpPr>
        <xdr:cNvPr id="219" name="直線コネクタ 218"/>
        <xdr:cNvSpPr/>
      </xdr:nvSpPr>
      <xdr:spPr>
        <a:xfrm>
          <a:off x="762000" y="1625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93</xdr:row>
      <xdr:rowOff>171450</xdr:rowOff>
    </xdr:from>
    <xdr:to>
      <xdr:col>4</xdr:col>
      <xdr:colOff>0</xdr:colOff>
      <xdr:row>95</xdr:row>
      <xdr:rowOff>85725</xdr:rowOff>
    </xdr:to>
    <xdr:sp macro="" textlink="">
      <xdr:nvSpPr>
        <xdr:cNvPr id="220" name="テキスト ボックス 219"/>
        <xdr:cNvSpPr txBox="1"/>
      </xdr:nvSpPr>
      <xdr:spPr>
        <a:xfrm>
          <a:off x="161925" y="1611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91</xdr:row>
      <xdr:rowOff>82550</xdr:rowOff>
    </xdr:from>
    <xdr:to>
      <xdr:col>28</xdr:col>
      <xdr:colOff>114300</xdr:colOff>
      <xdr:row>91</xdr:row>
      <xdr:rowOff>82550</xdr:rowOff>
    </xdr:to>
    <xdr:sp macro="" textlink="">
      <xdr:nvSpPr>
        <xdr:cNvPr id="221" name="直線コネクタ 220"/>
        <xdr:cNvSpPr/>
      </xdr:nvSpPr>
      <xdr:spPr>
        <a:xfrm>
          <a:off x="762000" y="15687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90</xdr:row>
      <xdr:rowOff>114300</xdr:rowOff>
    </xdr:from>
    <xdr:to>
      <xdr:col>4</xdr:col>
      <xdr:colOff>0</xdr:colOff>
      <xdr:row>92</xdr:row>
      <xdr:rowOff>28575</xdr:rowOff>
    </xdr:to>
    <xdr:sp macro="" textlink="">
      <xdr:nvSpPr>
        <xdr:cNvPr id="222" name="テキスト ボックス 221"/>
        <xdr:cNvSpPr txBox="1"/>
      </xdr:nvSpPr>
      <xdr:spPr>
        <a:xfrm>
          <a:off x="161925" y="155448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88</xdr:row>
      <xdr:rowOff>25400</xdr:rowOff>
    </xdr:to>
    <xdr:sp macro="" textlink="">
      <xdr:nvSpPr>
        <xdr:cNvPr id="223" name="直線コネクタ 222"/>
        <xdr:cNvSpPr/>
      </xdr:nvSpPr>
      <xdr:spPr>
        <a:xfrm>
          <a:off x="762000"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0</xdr:col>
      <xdr:colOff>161925</xdr:colOff>
      <xdr:row>87</xdr:row>
      <xdr:rowOff>57150</xdr:rowOff>
    </xdr:from>
    <xdr:to>
      <xdr:col>4</xdr:col>
      <xdr:colOff>0</xdr:colOff>
      <xdr:row>88</xdr:row>
      <xdr:rowOff>142875</xdr:rowOff>
    </xdr:to>
    <xdr:sp macro="" textlink="">
      <xdr:nvSpPr>
        <xdr:cNvPr id="224" name="テキスト ボックス 223"/>
        <xdr:cNvSpPr txBox="1"/>
      </xdr:nvSpPr>
      <xdr:spPr>
        <a:xfrm>
          <a:off x="161925" y="14973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fLocksText="0">
      <xdr:nvSpPr>
        <xdr:cNvPr id="225" name="衛生費グラフ枠"/>
        <xdr:cNvSpPr/>
      </xdr:nvSpPr>
      <xdr:spPr>
        <a:xfrm>
          <a:off x="762000"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sp macro="" textlink="">
      <xdr:nvSpPr>
        <xdr:cNvPr id="226" name="直線コネクタ 225"/>
        <xdr:cNvSpPr/>
      </xdr:nvSpPr>
      <xdr:spPr>
        <a:xfrm flipV="1">
          <a:off x="4629150" y="15525750"/>
          <a:ext cx="9525"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97</xdr:row>
      <xdr:rowOff>85725</xdr:rowOff>
    </xdr:from>
    <xdr:to>
      <xdr:col>27</xdr:col>
      <xdr:colOff>76200</xdr:colOff>
      <xdr:row>99</xdr:row>
      <xdr:rowOff>0</xdr:rowOff>
    </xdr:to>
    <xdr:sp macro="" textlink="">
      <xdr:nvSpPr>
        <xdr:cNvPr id="227" name="衛生費最小値テキスト"/>
        <xdr:cNvSpPr txBox="1"/>
      </xdr:nvSpPr>
      <xdr:spPr>
        <a:xfrm>
          <a:off x="4686300" y="16716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19,789</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165100</xdr:colOff>
      <xdr:row>97</xdr:row>
      <xdr:rowOff>83756</xdr:rowOff>
    </xdr:from>
    <xdr:to>
      <xdr:col>24</xdr:col>
      <xdr:colOff>152400</xdr:colOff>
      <xdr:row>97</xdr:row>
      <xdr:rowOff>83756</xdr:rowOff>
    </xdr:to>
    <xdr:sp macro="" textlink="">
      <xdr:nvSpPr>
        <xdr:cNvPr id="228" name="直線コネクタ 227"/>
        <xdr:cNvSpPr/>
      </xdr:nvSpPr>
      <xdr:spPr>
        <a:xfrm>
          <a:off x="4543425" y="167163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89</xdr:row>
      <xdr:rowOff>38100</xdr:rowOff>
    </xdr:from>
    <xdr:to>
      <xdr:col>27</xdr:col>
      <xdr:colOff>142875</xdr:colOff>
      <xdr:row>90</xdr:row>
      <xdr:rowOff>123825</xdr:rowOff>
    </xdr:to>
    <xdr:sp macro="" textlink="">
      <xdr:nvSpPr>
        <xdr:cNvPr id="229" name="衛生費最大値テキスト"/>
        <xdr:cNvSpPr txBox="1"/>
      </xdr:nvSpPr>
      <xdr:spPr>
        <a:xfrm>
          <a:off x="4686300" y="15297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228,355</a:t>
          </a:r>
          <a:endParaRPr lang="ja-JP" altLang="en-US" sz="1000" b="1">
            <a:latin typeface="ＭＳ Ｐゴシック" panose="020B0600070205080204" pitchFamily="50" charset="-128"/>
          </a:endParaRPr>
        </a:p>
      </xdr:txBody>
    </xdr:sp>
    <xdr:clientData/>
  </xdr:twoCellAnchor>
  <xdr:twoCellAnchor>
    <xdr:from>
      <xdr:col>23</xdr:col>
      <xdr:colOff>165100</xdr:colOff>
      <xdr:row>90</xdr:row>
      <xdr:rowOff>91951</xdr:rowOff>
    </xdr:from>
    <xdr:to>
      <xdr:col>24</xdr:col>
      <xdr:colOff>152400</xdr:colOff>
      <xdr:row>90</xdr:row>
      <xdr:rowOff>91951</xdr:rowOff>
    </xdr:to>
    <xdr:sp macro="" textlink="">
      <xdr:nvSpPr>
        <xdr:cNvPr id="230" name="直線コネクタ 229"/>
        <xdr:cNvSpPr/>
      </xdr:nvSpPr>
      <xdr:spPr>
        <a:xfrm>
          <a:off x="4543425" y="155257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177800</xdr:colOff>
      <xdr:row>96</xdr:row>
      <xdr:rowOff>115988</xdr:rowOff>
    </xdr:from>
    <xdr:to>
      <xdr:col>24</xdr:col>
      <xdr:colOff>63500</xdr:colOff>
      <xdr:row>96</xdr:row>
      <xdr:rowOff>125578</xdr:rowOff>
    </xdr:to>
    <xdr:sp macro="" textlink="">
      <xdr:nvSpPr>
        <xdr:cNvPr id="231" name="直線コネクタ 230"/>
        <xdr:cNvSpPr/>
      </xdr:nvSpPr>
      <xdr:spPr>
        <a:xfrm flipV="1">
          <a:off x="3800475" y="16573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24</xdr:col>
      <xdr:colOff>114300</xdr:colOff>
      <xdr:row>95</xdr:row>
      <xdr:rowOff>66675</xdr:rowOff>
    </xdr:from>
    <xdr:to>
      <xdr:col>27</xdr:col>
      <xdr:colOff>76200</xdr:colOff>
      <xdr:row>96</xdr:row>
      <xdr:rowOff>152400</xdr:rowOff>
    </xdr:to>
    <xdr:sp macro="" textlink="">
      <xdr:nvSpPr>
        <xdr:cNvPr id="232" name="衛生費平均値テキスト"/>
        <xdr:cNvSpPr txBox="1"/>
      </xdr:nvSpPr>
      <xdr:spPr>
        <a:xfrm>
          <a:off x="4686300" y="1635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96</xdr:row>
      <xdr:rowOff>44014</xdr:rowOff>
    </xdr:from>
    <xdr:to>
      <xdr:col>24</xdr:col>
      <xdr:colOff>114300</xdr:colOff>
      <xdr:row>96</xdr:row>
      <xdr:rowOff>145614</xdr:rowOff>
    </xdr:to>
    <xdr:sp macro="" textlink="" fLocksText="0">
      <xdr:nvSpPr>
        <xdr:cNvPr id="233" name="フローチャート: 判断 232"/>
        <xdr:cNvSpPr/>
      </xdr:nvSpPr>
      <xdr:spPr>
        <a:xfrm>
          <a:off x="4581525" y="16506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96</xdr:row>
      <xdr:rowOff>125578</xdr:rowOff>
    </xdr:from>
    <xdr:to>
      <xdr:col>19</xdr:col>
      <xdr:colOff>177800</xdr:colOff>
      <xdr:row>96</xdr:row>
      <xdr:rowOff>129356</xdr:rowOff>
    </xdr:to>
    <xdr:sp macro="" textlink="">
      <xdr:nvSpPr>
        <xdr:cNvPr id="234" name="直線コネクタ 233"/>
        <xdr:cNvSpPr/>
      </xdr:nvSpPr>
      <xdr:spPr>
        <a:xfrm flipV="1">
          <a:off x="2905125" y="16583025"/>
          <a:ext cx="8953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127000</xdr:colOff>
      <xdr:row>96</xdr:row>
      <xdr:rowOff>37230</xdr:rowOff>
    </xdr:from>
    <xdr:to>
      <xdr:col>20</xdr:col>
      <xdr:colOff>38100</xdr:colOff>
      <xdr:row>96</xdr:row>
      <xdr:rowOff>138830</xdr:rowOff>
    </xdr:to>
    <xdr:sp macro="" textlink="" fLocksText="0">
      <xdr:nvSpPr>
        <xdr:cNvPr id="235" name="フローチャート: 判断 234"/>
        <xdr:cNvSpPr/>
      </xdr:nvSpPr>
      <xdr:spPr>
        <a:xfrm>
          <a:off x="3743325" y="164973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94</xdr:row>
      <xdr:rowOff>152400</xdr:rowOff>
    </xdr:from>
    <xdr:to>
      <xdr:col>21</xdr:col>
      <xdr:colOff>57150</xdr:colOff>
      <xdr:row>96</xdr:row>
      <xdr:rowOff>66675</xdr:rowOff>
    </xdr:to>
    <xdr:sp macro="" textlink="">
      <xdr:nvSpPr>
        <xdr:cNvPr id="236" name="テキスト ボックス 235"/>
        <xdr:cNvSpPr txBox="1"/>
      </xdr:nvSpPr>
      <xdr:spPr>
        <a:xfrm>
          <a:off x="3524250" y="162687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114300</xdr:colOff>
      <xdr:row>96</xdr:row>
      <xdr:rowOff>129356</xdr:rowOff>
    </xdr:from>
    <xdr:to>
      <xdr:col>15</xdr:col>
      <xdr:colOff>50800</xdr:colOff>
      <xdr:row>96</xdr:row>
      <xdr:rowOff>141821</xdr:rowOff>
    </xdr:to>
    <xdr:sp macro="" textlink="">
      <xdr:nvSpPr>
        <xdr:cNvPr id="237" name="直線コネクタ 236"/>
        <xdr:cNvSpPr/>
      </xdr:nvSpPr>
      <xdr:spPr>
        <a:xfrm flipV="1">
          <a:off x="2019300" y="165925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96</xdr:row>
      <xdr:rowOff>68920</xdr:rowOff>
    </xdr:from>
    <xdr:to>
      <xdr:col>15</xdr:col>
      <xdr:colOff>101600</xdr:colOff>
      <xdr:row>96</xdr:row>
      <xdr:rowOff>170520</xdr:rowOff>
    </xdr:to>
    <xdr:sp macro="" textlink="" fLocksText="0">
      <xdr:nvSpPr>
        <xdr:cNvPr id="238" name="フローチャート: 判断 237"/>
        <xdr:cNvSpPr/>
      </xdr:nvSpPr>
      <xdr:spPr>
        <a:xfrm>
          <a:off x="2857500" y="16525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95</xdr:row>
      <xdr:rowOff>19050</xdr:rowOff>
    </xdr:from>
    <xdr:to>
      <xdr:col>16</xdr:col>
      <xdr:colOff>123825</xdr:colOff>
      <xdr:row>96</xdr:row>
      <xdr:rowOff>104775</xdr:rowOff>
    </xdr:to>
    <xdr:sp macro="" textlink="">
      <xdr:nvSpPr>
        <xdr:cNvPr id="239" name="テキスト ボックス 238"/>
        <xdr:cNvSpPr txBox="1"/>
      </xdr:nvSpPr>
      <xdr:spPr>
        <a:xfrm>
          <a:off x="2638425" y="163068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177800</xdr:colOff>
      <xdr:row>96</xdr:row>
      <xdr:rowOff>135711</xdr:rowOff>
    </xdr:from>
    <xdr:to>
      <xdr:col>10</xdr:col>
      <xdr:colOff>114300</xdr:colOff>
      <xdr:row>96</xdr:row>
      <xdr:rowOff>141821</xdr:rowOff>
    </xdr:to>
    <xdr:sp macro="" textlink="">
      <xdr:nvSpPr>
        <xdr:cNvPr id="240" name="直線コネクタ 239"/>
        <xdr:cNvSpPr/>
      </xdr:nvSpPr>
      <xdr:spPr>
        <a:xfrm>
          <a:off x="1133475" y="165925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xdr:col>
      <xdr:colOff>63500</xdr:colOff>
      <xdr:row>96</xdr:row>
      <xdr:rowOff>80167</xdr:rowOff>
    </xdr:from>
    <xdr:to>
      <xdr:col>10</xdr:col>
      <xdr:colOff>165100</xdr:colOff>
      <xdr:row>97</xdr:row>
      <xdr:rowOff>10317</xdr:rowOff>
    </xdr:to>
    <xdr:sp macro="" textlink="" fLocksText="0">
      <xdr:nvSpPr>
        <xdr:cNvPr id="241" name="フローチャート: 判断 240"/>
        <xdr:cNvSpPr/>
      </xdr:nvSpPr>
      <xdr:spPr>
        <a:xfrm>
          <a:off x="1971675" y="165354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95</xdr:row>
      <xdr:rowOff>28575</xdr:rowOff>
    </xdr:from>
    <xdr:to>
      <xdr:col>11</xdr:col>
      <xdr:colOff>180975</xdr:colOff>
      <xdr:row>96</xdr:row>
      <xdr:rowOff>114300</xdr:rowOff>
    </xdr:to>
    <xdr:sp macro="" textlink="">
      <xdr:nvSpPr>
        <xdr:cNvPr id="242" name="テキスト ボックス 241"/>
        <xdr:cNvSpPr txBox="1"/>
      </xdr:nvSpPr>
      <xdr:spPr>
        <a:xfrm>
          <a:off x="1743075" y="163163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96</xdr:row>
      <xdr:rowOff>71024</xdr:rowOff>
    </xdr:from>
    <xdr:to>
      <xdr:col>6</xdr:col>
      <xdr:colOff>38100</xdr:colOff>
      <xdr:row>97</xdr:row>
      <xdr:rowOff>1174</xdr:rowOff>
    </xdr:to>
    <xdr:sp macro="" textlink="" fLocksText="0">
      <xdr:nvSpPr>
        <xdr:cNvPr id="243" name="フローチャート: 判断 242"/>
        <xdr:cNvSpPr/>
      </xdr:nvSpPr>
      <xdr:spPr>
        <a:xfrm>
          <a:off x="1076325" y="16525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95</xdr:row>
      <xdr:rowOff>19050</xdr:rowOff>
    </xdr:from>
    <xdr:to>
      <xdr:col>7</xdr:col>
      <xdr:colOff>57150</xdr:colOff>
      <xdr:row>96</xdr:row>
      <xdr:rowOff>104775</xdr:rowOff>
    </xdr:to>
    <xdr:sp macro="" textlink="">
      <xdr:nvSpPr>
        <xdr:cNvPr id="244" name="テキスト ボックス 243"/>
        <xdr:cNvSpPr txBox="1"/>
      </xdr:nvSpPr>
      <xdr:spPr>
        <a:xfrm>
          <a:off x="857250" y="163068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57150</xdr:colOff>
      <xdr:row>101</xdr:row>
      <xdr:rowOff>76200</xdr:rowOff>
    </xdr:from>
    <xdr:to>
      <xdr:col>27</xdr:col>
      <xdr:colOff>57150</xdr:colOff>
      <xdr:row>102</xdr:row>
      <xdr:rowOff>161925</xdr:rowOff>
    </xdr:to>
    <xdr:sp macro="" textlink="">
      <xdr:nvSpPr>
        <xdr:cNvPr id="245" name="テキスト ボックス 244"/>
        <xdr:cNvSpPr txBox="1"/>
      </xdr:nvSpPr>
      <xdr:spPr>
        <a:xfrm>
          <a:off x="44386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18</xdr:col>
      <xdr:colOff>171450</xdr:colOff>
      <xdr:row>101</xdr:row>
      <xdr:rowOff>76200</xdr:rowOff>
    </xdr:from>
    <xdr:to>
      <xdr:col>22</xdr:col>
      <xdr:colOff>171450</xdr:colOff>
      <xdr:row>102</xdr:row>
      <xdr:rowOff>161925</xdr:rowOff>
    </xdr:to>
    <xdr:sp macro="" textlink="">
      <xdr:nvSpPr>
        <xdr:cNvPr id="246" name="テキスト ボックス 245"/>
        <xdr:cNvSpPr txBox="1"/>
      </xdr:nvSpPr>
      <xdr:spPr>
        <a:xfrm>
          <a:off x="3600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47625</xdr:colOff>
      <xdr:row>101</xdr:row>
      <xdr:rowOff>76200</xdr:rowOff>
    </xdr:from>
    <xdr:to>
      <xdr:col>18</xdr:col>
      <xdr:colOff>47625</xdr:colOff>
      <xdr:row>102</xdr:row>
      <xdr:rowOff>161925</xdr:rowOff>
    </xdr:to>
    <xdr:sp macro="" textlink="">
      <xdr:nvSpPr>
        <xdr:cNvPr id="247" name="テキスト ボックス 246"/>
        <xdr:cNvSpPr txBox="1"/>
      </xdr:nvSpPr>
      <xdr:spPr>
        <a:xfrm>
          <a:off x="2714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114300</xdr:colOff>
      <xdr:row>101</xdr:row>
      <xdr:rowOff>76200</xdr:rowOff>
    </xdr:from>
    <xdr:to>
      <xdr:col>13</xdr:col>
      <xdr:colOff>114300</xdr:colOff>
      <xdr:row>102</xdr:row>
      <xdr:rowOff>161925</xdr:rowOff>
    </xdr:to>
    <xdr:sp macro="" textlink="">
      <xdr:nvSpPr>
        <xdr:cNvPr id="248" name="テキスト ボックス 247"/>
        <xdr:cNvSpPr txBox="1"/>
      </xdr:nvSpPr>
      <xdr:spPr>
        <a:xfrm>
          <a:off x="1828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171450</xdr:colOff>
      <xdr:row>101</xdr:row>
      <xdr:rowOff>76200</xdr:rowOff>
    </xdr:from>
    <xdr:to>
      <xdr:col>8</xdr:col>
      <xdr:colOff>171450</xdr:colOff>
      <xdr:row>102</xdr:row>
      <xdr:rowOff>161925</xdr:rowOff>
    </xdr:to>
    <xdr:sp macro="" textlink="">
      <xdr:nvSpPr>
        <xdr:cNvPr id="249" name="テキスト ボックス 248"/>
        <xdr:cNvSpPr txBox="1"/>
      </xdr:nvSpPr>
      <xdr:spPr>
        <a:xfrm>
          <a:off x="933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12700</xdr:colOff>
      <xdr:row>96</xdr:row>
      <xdr:rowOff>65188</xdr:rowOff>
    </xdr:from>
    <xdr:to>
      <xdr:col>24</xdr:col>
      <xdr:colOff>114300</xdr:colOff>
      <xdr:row>96</xdr:row>
      <xdr:rowOff>166788</xdr:rowOff>
    </xdr:to>
    <xdr:sp macro="" textlink="" fLocksText="0">
      <xdr:nvSpPr>
        <xdr:cNvPr id="250" name="楕円 249"/>
        <xdr:cNvSpPr/>
      </xdr:nvSpPr>
      <xdr:spPr>
        <a:xfrm>
          <a:off x="4581525" y="16525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24</xdr:col>
      <xdr:colOff>114300</xdr:colOff>
      <xdr:row>96</xdr:row>
      <xdr:rowOff>47625</xdr:rowOff>
    </xdr:from>
    <xdr:to>
      <xdr:col>27</xdr:col>
      <xdr:colOff>76200</xdr:colOff>
      <xdr:row>97</xdr:row>
      <xdr:rowOff>133350</xdr:rowOff>
    </xdr:to>
    <xdr:sp macro="" textlink="">
      <xdr:nvSpPr>
        <xdr:cNvPr id="251" name="衛生費該当値テキスト"/>
        <xdr:cNvSpPr txBox="1"/>
      </xdr:nvSpPr>
      <xdr:spPr>
        <a:xfrm>
          <a:off x="4686300" y="165068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127000</xdr:colOff>
      <xdr:row>96</xdr:row>
      <xdr:rowOff>74778</xdr:rowOff>
    </xdr:from>
    <xdr:to>
      <xdr:col>20</xdr:col>
      <xdr:colOff>38100</xdr:colOff>
      <xdr:row>97</xdr:row>
      <xdr:rowOff>4928</xdr:rowOff>
    </xdr:to>
    <xdr:sp macro="" textlink="" fLocksText="0">
      <xdr:nvSpPr>
        <xdr:cNvPr id="252" name="楕円 251"/>
        <xdr:cNvSpPr/>
      </xdr:nvSpPr>
      <xdr:spPr>
        <a:xfrm>
          <a:off x="3743325" y="16535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18</xdr:col>
      <xdr:colOff>95250</xdr:colOff>
      <xdr:row>96</xdr:row>
      <xdr:rowOff>171450</xdr:rowOff>
    </xdr:from>
    <xdr:to>
      <xdr:col>21</xdr:col>
      <xdr:colOff>57150</xdr:colOff>
      <xdr:row>98</xdr:row>
      <xdr:rowOff>85725</xdr:rowOff>
    </xdr:to>
    <xdr:sp macro="" textlink="">
      <xdr:nvSpPr>
        <xdr:cNvPr id="253" name="テキスト ボックス 252"/>
        <xdr:cNvSpPr txBox="1"/>
      </xdr:nvSpPr>
      <xdr:spPr>
        <a:xfrm>
          <a:off x="3524250" y="16630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42,471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96</xdr:row>
      <xdr:rowOff>78556</xdr:rowOff>
    </xdr:from>
    <xdr:to>
      <xdr:col>15</xdr:col>
      <xdr:colOff>101600</xdr:colOff>
      <xdr:row>97</xdr:row>
      <xdr:rowOff>8706</xdr:rowOff>
    </xdr:to>
    <xdr:sp macro="" textlink="" fLocksText="0">
      <xdr:nvSpPr>
        <xdr:cNvPr id="254" name="楕円 253"/>
        <xdr:cNvSpPr/>
      </xdr:nvSpPr>
      <xdr:spPr>
        <a:xfrm>
          <a:off x="2857500" y="16535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13</xdr:col>
      <xdr:colOff>161925</xdr:colOff>
      <xdr:row>96</xdr:row>
      <xdr:rowOff>171450</xdr:rowOff>
    </xdr:from>
    <xdr:to>
      <xdr:col>16</xdr:col>
      <xdr:colOff>123825</xdr:colOff>
      <xdr:row>98</xdr:row>
      <xdr:rowOff>85725</xdr:rowOff>
    </xdr:to>
    <xdr:sp macro="" textlink="">
      <xdr:nvSpPr>
        <xdr:cNvPr id="255" name="テキスト ボックス 254"/>
        <xdr:cNvSpPr txBox="1"/>
      </xdr:nvSpPr>
      <xdr:spPr>
        <a:xfrm>
          <a:off x="2638425" y="16630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41,810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63500</xdr:colOff>
      <xdr:row>96</xdr:row>
      <xdr:rowOff>91021</xdr:rowOff>
    </xdr:from>
    <xdr:to>
      <xdr:col>10</xdr:col>
      <xdr:colOff>165100</xdr:colOff>
      <xdr:row>97</xdr:row>
      <xdr:rowOff>21171</xdr:rowOff>
    </xdr:to>
    <xdr:sp macro="" textlink="" fLocksText="0">
      <xdr:nvSpPr>
        <xdr:cNvPr id="256" name="楕円 255"/>
        <xdr:cNvSpPr/>
      </xdr:nvSpPr>
      <xdr:spPr>
        <a:xfrm>
          <a:off x="1971675" y="16554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xdr:col>
      <xdr:colOff>28575</xdr:colOff>
      <xdr:row>97</xdr:row>
      <xdr:rowOff>9525</xdr:rowOff>
    </xdr:from>
    <xdr:to>
      <xdr:col>11</xdr:col>
      <xdr:colOff>180975</xdr:colOff>
      <xdr:row>98</xdr:row>
      <xdr:rowOff>95250</xdr:rowOff>
    </xdr:to>
    <xdr:sp macro="" textlink="">
      <xdr:nvSpPr>
        <xdr:cNvPr id="257" name="テキスト ボックス 256"/>
        <xdr:cNvSpPr txBox="1"/>
      </xdr:nvSpPr>
      <xdr:spPr>
        <a:xfrm>
          <a:off x="1743075" y="16640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39,629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127000</xdr:colOff>
      <xdr:row>96</xdr:row>
      <xdr:rowOff>84911</xdr:rowOff>
    </xdr:from>
    <xdr:to>
      <xdr:col>6</xdr:col>
      <xdr:colOff>38100</xdr:colOff>
      <xdr:row>97</xdr:row>
      <xdr:rowOff>15061</xdr:rowOff>
    </xdr:to>
    <xdr:sp macro="" textlink="" fLocksText="0">
      <xdr:nvSpPr>
        <xdr:cNvPr id="258" name="楕円 257"/>
        <xdr:cNvSpPr/>
      </xdr:nvSpPr>
      <xdr:spPr>
        <a:xfrm>
          <a:off x="1076325" y="165449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xdr:col>
      <xdr:colOff>95250</xdr:colOff>
      <xdr:row>97</xdr:row>
      <xdr:rowOff>9525</xdr:rowOff>
    </xdr:from>
    <xdr:to>
      <xdr:col>7</xdr:col>
      <xdr:colOff>57150</xdr:colOff>
      <xdr:row>98</xdr:row>
      <xdr:rowOff>95250</xdr:rowOff>
    </xdr:to>
    <xdr:sp macro="" textlink="">
      <xdr:nvSpPr>
        <xdr:cNvPr id="259" name="テキスト ボックス 258"/>
        <xdr:cNvSpPr txBox="1"/>
      </xdr:nvSpPr>
      <xdr:spPr>
        <a:xfrm>
          <a:off x="857250" y="16640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23</xdr:row>
      <xdr:rowOff>57150</xdr:rowOff>
    </xdr:from>
    <xdr:to>
      <xdr:col>59</xdr:col>
      <xdr:colOff>50800</xdr:colOff>
      <xdr:row>25</xdr:row>
      <xdr:rowOff>31750</xdr:rowOff>
    </xdr:to>
    <xdr:sp macro="" textlink="" fLocksText="0">
      <xdr:nvSpPr>
        <xdr:cNvPr id="260" name="正方形/長方形 259"/>
        <xdr:cNvSpPr/>
      </xdr:nvSpPr>
      <xdr:spPr>
        <a:xfrm>
          <a:off x="660082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fLocksText="0">
      <xdr:nvSpPr>
        <xdr:cNvPr id="261" name="正方形/長方形 260"/>
        <xdr:cNvSpPr/>
      </xdr:nvSpPr>
      <xdr:spPr>
        <a:xfrm>
          <a:off x="673417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fLocksText="0">
      <xdr:nvSpPr>
        <xdr:cNvPr id="262" name="正方形/長方形 261"/>
        <xdr:cNvSpPr/>
      </xdr:nvSpPr>
      <xdr:spPr>
        <a:xfrm>
          <a:off x="673417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fLocksText="0">
      <xdr:nvSpPr>
        <xdr:cNvPr id="263" name="正方形/長方形 262"/>
        <xdr:cNvSpPr/>
      </xdr:nvSpPr>
      <xdr:spPr>
        <a:xfrm>
          <a:off x="7743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fLocksText="0">
      <xdr:nvSpPr>
        <xdr:cNvPr id="264" name="正方形/長方形 263"/>
        <xdr:cNvSpPr/>
      </xdr:nvSpPr>
      <xdr:spPr>
        <a:xfrm>
          <a:off x="7743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fLocksText="0">
      <xdr:nvSpPr>
        <xdr:cNvPr id="265" name="正方形/長方形 264"/>
        <xdr:cNvSpPr/>
      </xdr:nvSpPr>
      <xdr:spPr>
        <a:xfrm>
          <a:off x="8886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fLocksText="0">
      <xdr:nvSpPr>
        <xdr:cNvPr id="266" name="正方形/長方形 265"/>
        <xdr:cNvSpPr/>
      </xdr:nvSpPr>
      <xdr:spPr>
        <a:xfrm>
          <a:off x="8886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67" name="正方形/長方形 266"/>
        <xdr:cNvSpPr/>
      </xdr:nvSpPr>
      <xdr:spPr>
        <a:xfrm>
          <a:off x="6600825"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27</xdr:row>
      <xdr:rowOff>9525</xdr:rowOff>
    </xdr:from>
    <xdr:to>
      <xdr:col>36</xdr:col>
      <xdr:colOff>57150</xdr:colOff>
      <xdr:row>28</xdr:row>
      <xdr:rowOff>66675</xdr:rowOff>
    </xdr:to>
    <xdr:sp macro="" textlink="">
      <xdr:nvSpPr>
        <xdr:cNvPr id="268" name="テキスト ボックス 267"/>
        <xdr:cNvSpPr txBox="1"/>
      </xdr:nvSpPr>
      <xdr:spPr>
        <a:xfrm>
          <a:off x="6562725"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41</xdr:row>
      <xdr:rowOff>82550</xdr:rowOff>
    </xdr:from>
    <xdr:to>
      <xdr:col>59</xdr:col>
      <xdr:colOff>50800</xdr:colOff>
      <xdr:row>41</xdr:row>
      <xdr:rowOff>82550</xdr:rowOff>
    </xdr:to>
    <xdr:sp macro="" textlink="">
      <xdr:nvSpPr>
        <xdr:cNvPr id="269" name="直線コネクタ 268"/>
        <xdr:cNvSpPr/>
      </xdr:nvSpPr>
      <xdr:spPr>
        <a:xfrm>
          <a:off x="660082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39</xdr:row>
      <xdr:rowOff>98878</xdr:rowOff>
    </xdr:from>
    <xdr:to>
      <xdr:col>59</xdr:col>
      <xdr:colOff>50800</xdr:colOff>
      <xdr:row>39</xdr:row>
      <xdr:rowOff>98878</xdr:rowOff>
    </xdr:to>
    <xdr:sp macro="" textlink="">
      <xdr:nvSpPr>
        <xdr:cNvPr id="270" name="直線コネクタ 269"/>
        <xdr:cNvSpPr/>
      </xdr:nvSpPr>
      <xdr:spPr>
        <a:xfrm>
          <a:off x="6600825" y="678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38</xdr:row>
      <xdr:rowOff>123825</xdr:rowOff>
    </xdr:from>
    <xdr:to>
      <xdr:col>34</xdr:col>
      <xdr:colOff>123825</xdr:colOff>
      <xdr:row>40</xdr:row>
      <xdr:rowOff>38100</xdr:rowOff>
    </xdr:to>
    <xdr:sp macro="" textlink="">
      <xdr:nvSpPr>
        <xdr:cNvPr id="271" name="テキスト ボックス 270"/>
        <xdr:cNvSpPr txBox="1"/>
      </xdr:nvSpPr>
      <xdr:spPr>
        <a:xfrm>
          <a:off x="6353175" y="6638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37</xdr:row>
      <xdr:rowOff>115207</xdr:rowOff>
    </xdr:from>
    <xdr:to>
      <xdr:col>59</xdr:col>
      <xdr:colOff>50800</xdr:colOff>
      <xdr:row>37</xdr:row>
      <xdr:rowOff>115207</xdr:rowOff>
    </xdr:to>
    <xdr:sp macro="" textlink="">
      <xdr:nvSpPr>
        <xdr:cNvPr id="272" name="直線コネクタ 271"/>
        <xdr:cNvSpPr/>
      </xdr:nvSpPr>
      <xdr:spPr>
        <a:xfrm>
          <a:off x="6600825" y="6457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32</xdr:col>
      <xdr:colOff>38100</xdr:colOff>
      <xdr:row>36</xdr:row>
      <xdr:rowOff>142875</xdr:rowOff>
    </xdr:from>
    <xdr:to>
      <xdr:col>34</xdr:col>
      <xdr:colOff>123825</xdr:colOff>
      <xdr:row>38</xdr:row>
      <xdr:rowOff>57150</xdr:rowOff>
    </xdr:to>
    <xdr:sp macro="" textlink="">
      <xdr:nvSpPr>
        <xdr:cNvPr id="273" name="テキスト ボックス 272"/>
        <xdr:cNvSpPr txBox="1"/>
      </xdr:nvSpPr>
      <xdr:spPr>
        <a:xfrm>
          <a:off x="6134100" y="63150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35</xdr:row>
      <xdr:rowOff>131536</xdr:rowOff>
    </xdr:from>
    <xdr:to>
      <xdr:col>59</xdr:col>
      <xdr:colOff>50800</xdr:colOff>
      <xdr:row>35</xdr:row>
      <xdr:rowOff>131536</xdr:rowOff>
    </xdr:to>
    <xdr:sp macro="" textlink="">
      <xdr:nvSpPr>
        <xdr:cNvPr id="274" name="直線コネクタ 273"/>
        <xdr:cNvSpPr/>
      </xdr:nvSpPr>
      <xdr:spPr>
        <a:xfrm>
          <a:off x="6600825" y="6134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32</xdr:col>
      <xdr:colOff>38100</xdr:colOff>
      <xdr:row>34</xdr:row>
      <xdr:rowOff>161925</xdr:rowOff>
    </xdr:from>
    <xdr:to>
      <xdr:col>34</xdr:col>
      <xdr:colOff>123825</xdr:colOff>
      <xdr:row>36</xdr:row>
      <xdr:rowOff>76200</xdr:rowOff>
    </xdr:to>
    <xdr:sp macro="" textlink="">
      <xdr:nvSpPr>
        <xdr:cNvPr id="275" name="テキスト ボックス 274"/>
        <xdr:cNvSpPr txBox="1"/>
      </xdr:nvSpPr>
      <xdr:spPr>
        <a:xfrm>
          <a:off x="6134100" y="59912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33</xdr:row>
      <xdr:rowOff>147864</xdr:rowOff>
    </xdr:from>
    <xdr:to>
      <xdr:col>59</xdr:col>
      <xdr:colOff>50800</xdr:colOff>
      <xdr:row>33</xdr:row>
      <xdr:rowOff>147864</xdr:rowOff>
    </xdr:to>
    <xdr:sp macro="" textlink="">
      <xdr:nvSpPr>
        <xdr:cNvPr id="276" name="直線コネクタ 275"/>
        <xdr:cNvSpPr/>
      </xdr:nvSpPr>
      <xdr:spPr>
        <a:xfrm>
          <a:off x="6600825" y="581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32</xdr:col>
      <xdr:colOff>38100</xdr:colOff>
      <xdr:row>33</xdr:row>
      <xdr:rowOff>9525</xdr:rowOff>
    </xdr:from>
    <xdr:to>
      <xdr:col>34</xdr:col>
      <xdr:colOff>123825</xdr:colOff>
      <xdr:row>34</xdr:row>
      <xdr:rowOff>95250</xdr:rowOff>
    </xdr:to>
    <xdr:sp macro="" textlink="">
      <xdr:nvSpPr>
        <xdr:cNvPr id="277" name="テキスト ボックス 276"/>
        <xdr:cNvSpPr txBox="1"/>
      </xdr:nvSpPr>
      <xdr:spPr>
        <a:xfrm>
          <a:off x="6134100" y="56673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164193</xdr:rowOff>
    </xdr:from>
    <xdr:to>
      <xdr:col>59</xdr:col>
      <xdr:colOff>50800</xdr:colOff>
      <xdr:row>31</xdr:row>
      <xdr:rowOff>164193</xdr:rowOff>
    </xdr:to>
    <xdr:sp macro="" textlink="">
      <xdr:nvSpPr>
        <xdr:cNvPr id="278" name="直線コネクタ 277"/>
        <xdr:cNvSpPr/>
      </xdr:nvSpPr>
      <xdr:spPr>
        <a:xfrm>
          <a:off x="6600825" y="5476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32</xdr:col>
      <xdr:colOff>38100</xdr:colOff>
      <xdr:row>31</xdr:row>
      <xdr:rowOff>19050</xdr:rowOff>
    </xdr:from>
    <xdr:to>
      <xdr:col>34</xdr:col>
      <xdr:colOff>123825</xdr:colOff>
      <xdr:row>32</xdr:row>
      <xdr:rowOff>104775</xdr:rowOff>
    </xdr:to>
    <xdr:sp macro="" textlink="">
      <xdr:nvSpPr>
        <xdr:cNvPr id="279" name="テキスト ボックス 278"/>
        <xdr:cNvSpPr txBox="1"/>
      </xdr:nvSpPr>
      <xdr:spPr>
        <a:xfrm>
          <a:off x="6134100" y="53340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30</xdr:row>
      <xdr:rowOff>9072</xdr:rowOff>
    </xdr:from>
    <xdr:to>
      <xdr:col>59</xdr:col>
      <xdr:colOff>50800</xdr:colOff>
      <xdr:row>30</xdr:row>
      <xdr:rowOff>9072</xdr:rowOff>
    </xdr:to>
    <xdr:sp macro="" textlink="">
      <xdr:nvSpPr>
        <xdr:cNvPr id="280" name="直線コネクタ 279"/>
        <xdr:cNvSpPr/>
      </xdr:nvSpPr>
      <xdr:spPr>
        <a:xfrm>
          <a:off x="6600825" y="5153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32</xdr:col>
      <xdr:colOff>38100</xdr:colOff>
      <xdr:row>29</xdr:row>
      <xdr:rowOff>38100</xdr:rowOff>
    </xdr:from>
    <xdr:to>
      <xdr:col>34</xdr:col>
      <xdr:colOff>123825</xdr:colOff>
      <xdr:row>30</xdr:row>
      <xdr:rowOff>123825</xdr:rowOff>
    </xdr:to>
    <xdr:sp macro="" textlink="">
      <xdr:nvSpPr>
        <xdr:cNvPr id="281" name="テキスト ボックス 280"/>
        <xdr:cNvSpPr txBox="1"/>
      </xdr:nvSpPr>
      <xdr:spPr>
        <a:xfrm>
          <a:off x="6134100" y="50101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28</xdr:row>
      <xdr:rowOff>25400</xdr:rowOff>
    </xdr:to>
    <xdr:sp macro="" textlink="">
      <xdr:nvSpPr>
        <xdr:cNvPr id="282" name="直線コネクタ 281"/>
        <xdr:cNvSpPr/>
      </xdr:nvSpPr>
      <xdr:spPr>
        <a:xfrm>
          <a:off x="660082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32</xdr:col>
      <xdr:colOff>38100</xdr:colOff>
      <xdr:row>27</xdr:row>
      <xdr:rowOff>57150</xdr:rowOff>
    </xdr:from>
    <xdr:to>
      <xdr:col>34</xdr:col>
      <xdr:colOff>123825</xdr:colOff>
      <xdr:row>28</xdr:row>
      <xdr:rowOff>142875</xdr:rowOff>
    </xdr:to>
    <xdr:sp macro="" textlink="">
      <xdr:nvSpPr>
        <xdr:cNvPr id="283" name="テキスト ボックス 282"/>
        <xdr:cNvSpPr txBox="1"/>
      </xdr:nvSpPr>
      <xdr:spPr>
        <a:xfrm>
          <a:off x="6134100" y="46863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fLocksText="0">
      <xdr:nvSpPr>
        <xdr:cNvPr id="284" name="労働費グラフ枠"/>
        <xdr:cNvSpPr/>
      </xdr:nvSpPr>
      <xdr:spPr>
        <a:xfrm>
          <a:off x="6600825"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sp macro="" textlink="">
      <xdr:nvSpPr>
        <xdr:cNvPr id="285" name="直線コネクタ 284"/>
        <xdr:cNvSpPr/>
      </xdr:nvSpPr>
      <xdr:spPr>
        <a:xfrm flipV="1">
          <a:off x="10477500" y="51625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39</xdr:row>
      <xdr:rowOff>104775</xdr:rowOff>
    </xdr:from>
    <xdr:to>
      <xdr:col>56</xdr:col>
      <xdr:colOff>104775</xdr:colOff>
      <xdr:row>41</xdr:row>
      <xdr:rowOff>19050</xdr:rowOff>
    </xdr:to>
    <xdr:sp macro="" textlink="">
      <xdr:nvSpPr>
        <xdr:cNvPr id="286" name="労働費最小値テキスト"/>
        <xdr:cNvSpPr txBox="1"/>
      </xdr:nvSpPr>
      <xdr:spPr>
        <a:xfrm>
          <a:off x="10525125" y="67913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39</xdr:row>
      <xdr:rowOff>98878</xdr:rowOff>
    </xdr:from>
    <xdr:to>
      <xdr:col>55</xdr:col>
      <xdr:colOff>88900</xdr:colOff>
      <xdr:row>39</xdr:row>
      <xdr:rowOff>98878</xdr:rowOff>
    </xdr:to>
    <xdr:sp macro="" textlink="">
      <xdr:nvSpPr>
        <xdr:cNvPr id="287" name="直線コネクタ 286"/>
        <xdr:cNvSpPr/>
      </xdr:nvSpPr>
      <xdr:spPr>
        <a:xfrm>
          <a:off x="10391775" y="6781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28</xdr:row>
      <xdr:rowOff>142875</xdr:rowOff>
    </xdr:from>
    <xdr:to>
      <xdr:col>57</xdr:col>
      <xdr:colOff>133350</xdr:colOff>
      <xdr:row>30</xdr:row>
      <xdr:rowOff>57150</xdr:rowOff>
    </xdr:to>
    <xdr:sp macro="" textlink="">
      <xdr:nvSpPr>
        <xdr:cNvPr id="288" name="労働費最大値テキスト"/>
        <xdr:cNvSpPr txBox="1"/>
      </xdr:nvSpPr>
      <xdr:spPr>
        <a:xfrm>
          <a:off x="10525125" y="49434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4,957</a:t>
          </a:r>
          <a:endParaRPr lang="ja-JP" altLang="en-US" sz="1000" b="1">
            <a:latin typeface="ＭＳ Ｐゴシック" panose="020B0600070205080204" pitchFamily="50" charset="-128"/>
          </a:endParaRPr>
        </a:p>
      </xdr:txBody>
    </xdr:sp>
    <xdr:clientData/>
  </xdr:twoCellAnchor>
  <xdr:twoCellAnchor>
    <xdr:from>
      <xdr:col>54</xdr:col>
      <xdr:colOff>101600</xdr:colOff>
      <xdr:row>30</xdr:row>
      <xdr:rowOff>23114</xdr:rowOff>
    </xdr:from>
    <xdr:to>
      <xdr:col>55</xdr:col>
      <xdr:colOff>88900</xdr:colOff>
      <xdr:row>30</xdr:row>
      <xdr:rowOff>23114</xdr:rowOff>
    </xdr:to>
    <xdr:sp macro="" textlink="">
      <xdr:nvSpPr>
        <xdr:cNvPr id="289" name="直線コネクタ 288"/>
        <xdr:cNvSpPr/>
      </xdr:nvSpPr>
      <xdr:spPr>
        <a:xfrm>
          <a:off x="10391775" y="51625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30</xdr:row>
      <xdr:rowOff>23114</xdr:rowOff>
    </xdr:from>
    <xdr:to>
      <xdr:col>55</xdr:col>
      <xdr:colOff>0</xdr:colOff>
      <xdr:row>30</xdr:row>
      <xdr:rowOff>47280</xdr:rowOff>
    </xdr:to>
    <xdr:sp macro="" textlink="">
      <xdr:nvSpPr>
        <xdr:cNvPr id="290" name="直線コネクタ 289"/>
        <xdr:cNvSpPr/>
      </xdr:nvSpPr>
      <xdr:spPr>
        <a:xfrm flipV="1">
          <a:off x="9639300" y="51625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38</xdr:row>
      <xdr:rowOff>38100</xdr:rowOff>
    </xdr:from>
    <xdr:to>
      <xdr:col>57</xdr:col>
      <xdr:colOff>47625</xdr:colOff>
      <xdr:row>39</xdr:row>
      <xdr:rowOff>123825</xdr:rowOff>
    </xdr:to>
    <xdr:sp macro="" textlink="">
      <xdr:nvSpPr>
        <xdr:cNvPr id="291" name="労働費平均値テキスト"/>
        <xdr:cNvSpPr txBox="1"/>
      </xdr:nvSpPr>
      <xdr:spPr>
        <a:xfrm>
          <a:off x="10525125" y="65532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38</xdr:row>
      <xdr:rowOff>58855</xdr:rowOff>
    </xdr:from>
    <xdr:to>
      <xdr:col>55</xdr:col>
      <xdr:colOff>50800</xdr:colOff>
      <xdr:row>38</xdr:row>
      <xdr:rowOff>160455</xdr:rowOff>
    </xdr:to>
    <xdr:sp macro="" textlink="" fLocksText="0">
      <xdr:nvSpPr>
        <xdr:cNvPr id="292" name="フローチャート: 判断 291"/>
        <xdr:cNvSpPr/>
      </xdr:nvSpPr>
      <xdr:spPr>
        <a:xfrm>
          <a:off x="10429875" y="65722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30</xdr:row>
      <xdr:rowOff>47280</xdr:rowOff>
    </xdr:from>
    <xdr:to>
      <xdr:col>50</xdr:col>
      <xdr:colOff>114300</xdr:colOff>
      <xdr:row>30</xdr:row>
      <xdr:rowOff>109982</xdr:rowOff>
    </xdr:to>
    <xdr:sp macro="" textlink="">
      <xdr:nvSpPr>
        <xdr:cNvPr id="293" name="直線コネクタ 292"/>
        <xdr:cNvSpPr/>
      </xdr:nvSpPr>
      <xdr:spPr>
        <a:xfrm flipV="1">
          <a:off x="8753475" y="5191125"/>
          <a:ext cx="8858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38</xdr:row>
      <xdr:rowOff>51018</xdr:rowOff>
    </xdr:from>
    <xdr:to>
      <xdr:col>50</xdr:col>
      <xdr:colOff>165100</xdr:colOff>
      <xdr:row>38</xdr:row>
      <xdr:rowOff>152618</xdr:rowOff>
    </xdr:to>
    <xdr:sp macro="" textlink="" fLocksText="0">
      <xdr:nvSpPr>
        <xdr:cNvPr id="294" name="フローチャート: 判断 293"/>
        <xdr:cNvSpPr/>
      </xdr:nvSpPr>
      <xdr:spPr>
        <a:xfrm>
          <a:off x="9591675" y="65627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114300</xdr:colOff>
      <xdr:row>38</xdr:row>
      <xdr:rowOff>142875</xdr:rowOff>
    </xdr:from>
    <xdr:to>
      <xdr:col>51</xdr:col>
      <xdr:colOff>114300</xdr:colOff>
      <xdr:row>40</xdr:row>
      <xdr:rowOff>57150</xdr:rowOff>
    </xdr:to>
    <xdr:sp macro="" textlink="">
      <xdr:nvSpPr>
        <xdr:cNvPr id="295" name="テキスト ボックス 294"/>
        <xdr:cNvSpPr txBox="1"/>
      </xdr:nvSpPr>
      <xdr:spPr>
        <a:xfrm>
          <a:off x="9448800" y="66579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30</xdr:row>
      <xdr:rowOff>12011</xdr:rowOff>
    </xdr:from>
    <xdr:to>
      <xdr:col>45</xdr:col>
      <xdr:colOff>177800</xdr:colOff>
      <xdr:row>30</xdr:row>
      <xdr:rowOff>109982</xdr:rowOff>
    </xdr:to>
    <xdr:sp macro="" textlink="">
      <xdr:nvSpPr>
        <xdr:cNvPr id="296" name="直線コネクタ 295"/>
        <xdr:cNvSpPr/>
      </xdr:nvSpPr>
      <xdr:spPr>
        <a:xfrm>
          <a:off x="7858125" y="5153025"/>
          <a:ext cx="89535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38</xdr:row>
      <xdr:rowOff>1705</xdr:rowOff>
    </xdr:from>
    <xdr:to>
      <xdr:col>46</xdr:col>
      <xdr:colOff>38100</xdr:colOff>
      <xdr:row>38</xdr:row>
      <xdr:rowOff>103305</xdr:rowOff>
    </xdr:to>
    <xdr:sp macro="" textlink="" fLocksText="0">
      <xdr:nvSpPr>
        <xdr:cNvPr id="297" name="フローチャート: 判断 296"/>
        <xdr:cNvSpPr/>
      </xdr:nvSpPr>
      <xdr:spPr>
        <a:xfrm>
          <a:off x="8696325" y="6515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171450</xdr:colOff>
      <xdr:row>38</xdr:row>
      <xdr:rowOff>95250</xdr:rowOff>
    </xdr:from>
    <xdr:to>
      <xdr:col>46</xdr:col>
      <xdr:colOff>171450</xdr:colOff>
      <xdr:row>40</xdr:row>
      <xdr:rowOff>9525</xdr:rowOff>
    </xdr:to>
    <xdr:sp macro="" textlink="">
      <xdr:nvSpPr>
        <xdr:cNvPr id="298" name="テキスト ボックス 297"/>
        <xdr:cNvSpPr txBox="1"/>
      </xdr:nvSpPr>
      <xdr:spPr>
        <a:xfrm>
          <a:off x="8553450" y="66103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30</xdr:row>
      <xdr:rowOff>12011</xdr:rowOff>
    </xdr:from>
    <xdr:to>
      <xdr:col>41</xdr:col>
      <xdr:colOff>50800</xdr:colOff>
      <xdr:row>30</xdr:row>
      <xdr:rowOff>125657</xdr:rowOff>
    </xdr:to>
    <xdr:sp macro="" textlink="">
      <xdr:nvSpPr>
        <xdr:cNvPr id="299" name="直線コネクタ 298"/>
        <xdr:cNvSpPr/>
      </xdr:nvSpPr>
      <xdr:spPr>
        <a:xfrm flipV="1">
          <a:off x="6972300" y="5153025"/>
          <a:ext cx="8858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36</xdr:row>
      <xdr:rowOff>108494</xdr:rowOff>
    </xdr:from>
    <xdr:to>
      <xdr:col>41</xdr:col>
      <xdr:colOff>101600</xdr:colOff>
      <xdr:row>37</xdr:row>
      <xdr:rowOff>38644</xdr:rowOff>
    </xdr:to>
    <xdr:sp macro="" textlink="" fLocksText="0">
      <xdr:nvSpPr>
        <xdr:cNvPr id="300" name="フローチャート: 判断 299"/>
        <xdr:cNvSpPr/>
      </xdr:nvSpPr>
      <xdr:spPr>
        <a:xfrm>
          <a:off x="7810500" y="62769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40</xdr:col>
      <xdr:colOff>0</xdr:colOff>
      <xdr:row>37</xdr:row>
      <xdr:rowOff>28575</xdr:rowOff>
    </xdr:from>
    <xdr:to>
      <xdr:col>42</xdr:col>
      <xdr:colOff>85725</xdr:colOff>
      <xdr:row>38</xdr:row>
      <xdr:rowOff>114300</xdr:rowOff>
    </xdr:to>
    <xdr:sp macro="" textlink="">
      <xdr:nvSpPr>
        <xdr:cNvPr id="301" name="テキスト ボックス 300"/>
        <xdr:cNvSpPr txBox="1"/>
      </xdr:nvSpPr>
      <xdr:spPr>
        <a:xfrm>
          <a:off x="7620000" y="63722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35</xdr:row>
      <xdr:rowOff>145397</xdr:rowOff>
    </xdr:from>
    <xdr:to>
      <xdr:col>36</xdr:col>
      <xdr:colOff>165100</xdr:colOff>
      <xdr:row>36</xdr:row>
      <xdr:rowOff>75547</xdr:rowOff>
    </xdr:to>
    <xdr:sp macro="" textlink="" fLocksText="0">
      <xdr:nvSpPr>
        <xdr:cNvPr id="302" name="フローチャート: 判断 301"/>
        <xdr:cNvSpPr/>
      </xdr:nvSpPr>
      <xdr:spPr>
        <a:xfrm>
          <a:off x="6924675" y="61436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66675</xdr:colOff>
      <xdr:row>36</xdr:row>
      <xdr:rowOff>66675</xdr:rowOff>
    </xdr:from>
    <xdr:to>
      <xdr:col>37</xdr:col>
      <xdr:colOff>152400</xdr:colOff>
      <xdr:row>37</xdr:row>
      <xdr:rowOff>152400</xdr:rowOff>
    </xdr:to>
    <xdr:sp macro="" textlink="">
      <xdr:nvSpPr>
        <xdr:cNvPr id="303" name="テキスト ボックス 302"/>
        <xdr:cNvSpPr txBox="1"/>
      </xdr:nvSpPr>
      <xdr:spPr>
        <a:xfrm>
          <a:off x="6734175" y="62388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41</xdr:row>
      <xdr:rowOff>76200</xdr:rowOff>
    </xdr:from>
    <xdr:to>
      <xdr:col>58</xdr:col>
      <xdr:colOff>0</xdr:colOff>
      <xdr:row>42</xdr:row>
      <xdr:rowOff>161925</xdr:rowOff>
    </xdr:to>
    <xdr:sp macro="" textlink="">
      <xdr:nvSpPr>
        <xdr:cNvPr id="304" name="テキスト ボックス 303"/>
        <xdr:cNvSpPr txBox="1"/>
      </xdr:nvSpPr>
      <xdr:spPr>
        <a:xfrm>
          <a:off x="102870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41</xdr:row>
      <xdr:rowOff>76200</xdr:rowOff>
    </xdr:from>
    <xdr:to>
      <xdr:col>53</xdr:col>
      <xdr:colOff>114300</xdr:colOff>
      <xdr:row>42</xdr:row>
      <xdr:rowOff>161925</xdr:rowOff>
    </xdr:to>
    <xdr:sp macro="" textlink="">
      <xdr:nvSpPr>
        <xdr:cNvPr id="305" name="テキスト ボックス 304"/>
        <xdr:cNvSpPr txBox="1"/>
      </xdr:nvSpPr>
      <xdr:spPr>
        <a:xfrm>
          <a:off x="9448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41</xdr:row>
      <xdr:rowOff>76200</xdr:rowOff>
    </xdr:from>
    <xdr:to>
      <xdr:col>48</xdr:col>
      <xdr:colOff>171450</xdr:colOff>
      <xdr:row>42</xdr:row>
      <xdr:rowOff>161925</xdr:rowOff>
    </xdr:to>
    <xdr:sp macro="" textlink="">
      <xdr:nvSpPr>
        <xdr:cNvPr id="306" name="テキスト ボックス 305"/>
        <xdr:cNvSpPr txBox="1"/>
      </xdr:nvSpPr>
      <xdr:spPr>
        <a:xfrm>
          <a:off x="8553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41</xdr:row>
      <xdr:rowOff>76200</xdr:rowOff>
    </xdr:from>
    <xdr:to>
      <xdr:col>44</xdr:col>
      <xdr:colOff>47625</xdr:colOff>
      <xdr:row>42</xdr:row>
      <xdr:rowOff>161925</xdr:rowOff>
    </xdr:to>
    <xdr:sp macro="" textlink="">
      <xdr:nvSpPr>
        <xdr:cNvPr id="307" name="テキスト ボックス 306"/>
        <xdr:cNvSpPr txBox="1"/>
      </xdr:nvSpPr>
      <xdr:spPr>
        <a:xfrm>
          <a:off x="7667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41</xdr:row>
      <xdr:rowOff>76200</xdr:rowOff>
    </xdr:from>
    <xdr:to>
      <xdr:col>39</xdr:col>
      <xdr:colOff>114300</xdr:colOff>
      <xdr:row>42</xdr:row>
      <xdr:rowOff>161925</xdr:rowOff>
    </xdr:to>
    <xdr:sp macro="" textlink="">
      <xdr:nvSpPr>
        <xdr:cNvPr id="308" name="テキスト ボックス 307"/>
        <xdr:cNvSpPr txBox="1"/>
      </xdr:nvSpPr>
      <xdr:spPr>
        <a:xfrm>
          <a:off x="6781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29</xdr:row>
      <xdr:rowOff>143764</xdr:rowOff>
    </xdr:from>
    <xdr:to>
      <xdr:col>55</xdr:col>
      <xdr:colOff>50800</xdr:colOff>
      <xdr:row>30</xdr:row>
      <xdr:rowOff>73914</xdr:rowOff>
    </xdr:to>
    <xdr:sp macro="" textlink="" fLocksText="0">
      <xdr:nvSpPr>
        <xdr:cNvPr id="309" name="楕円 308"/>
        <xdr:cNvSpPr/>
      </xdr:nvSpPr>
      <xdr:spPr>
        <a:xfrm>
          <a:off x="10429875" y="51149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29</xdr:row>
      <xdr:rowOff>95250</xdr:rowOff>
    </xdr:from>
    <xdr:to>
      <xdr:col>57</xdr:col>
      <xdr:colOff>133350</xdr:colOff>
      <xdr:row>31</xdr:row>
      <xdr:rowOff>9525</xdr:rowOff>
    </xdr:to>
    <xdr:sp macro="" textlink="">
      <xdr:nvSpPr>
        <xdr:cNvPr id="310" name="労働費該当値テキスト"/>
        <xdr:cNvSpPr txBox="1"/>
      </xdr:nvSpPr>
      <xdr:spPr>
        <a:xfrm>
          <a:off x="10525125" y="50673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4,957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29</xdr:row>
      <xdr:rowOff>167930</xdr:rowOff>
    </xdr:from>
    <xdr:to>
      <xdr:col>50</xdr:col>
      <xdr:colOff>165100</xdr:colOff>
      <xdr:row>30</xdr:row>
      <xdr:rowOff>98080</xdr:rowOff>
    </xdr:to>
    <xdr:sp macro="" textlink="" fLocksText="0">
      <xdr:nvSpPr>
        <xdr:cNvPr id="311" name="楕円 310"/>
        <xdr:cNvSpPr/>
      </xdr:nvSpPr>
      <xdr:spPr>
        <a:xfrm>
          <a:off x="9591675" y="5143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66675</xdr:colOff>
      <xdr:row>28</xdr:row>
      <xdr:rowOff>114300</xdr:rowOff>
    </xdr:from>
    <xdr:to>
      <xdr:col>51</xdr:col>
      <xdr:colOff>152400</xdr:colOff>
      <xdr:row>30</xdr:row>
      <xdr:rowOff>28575</xdr:rowOff>
    </xdr:to>
    <xdr:sp macro="" textlink="">
      <xdr:nvSpPr>
        <xdr:cNvPr id="312" name="テキスト ボックス 311"/>
        <xdr:cNvSpPr txBox="1"/>
      </xdr:nvSpPr>
      <xdr:spPr>
        <a:xfrm>
          <a:off x="9401175" y="49149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30</xdr:row>
      <xdr:rowOff>59182</xdr:rowOff>
    </xdr:from>
    <xdr:to>
      <xdr:col>46</xdr:col>
      <xdr:colOff>38100</xdr:colOff>
      <xdr:row>30</xdr:row>
      <xdr:rowOff>160782</xdr:rowOff>
    </xdr:to>
    <xdr:sp macro="" textlink="" fLocksText="0">
      <xdr:nvSpPr>
        <xdr:cNvPr id="313" name="楕円 312"/>
        <xdr:cNvSpPr/>
      </xdr:nvSpPr>
      <xdr:spPr>
        <a:xfrm>
          <a:off x="8696325" y="52006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133350</xdr:colOff>
      <xdr:row>29</xdr:row>
      <xdr:rowOff>9525</xdr:rowOff>
    </xdr:from>
    <xdr:to>
      <xdr:col>47</xdr:col>
      <xdr:colOff>28575</xdr:colOff>
      <xdr:row>30</xdr:row>
      <xdr:rowOff>95250</xdr:rowOff>
    </xdr:to>
    <xdr:sp macro="" textlink="">
      <xdr:nvSpPr>
        <xdr:cNvPr id="314" name="テキスト ボックス 313"/>
        <xdr:cNvSpPr txBox="1"/>
      </xdr:nvSpPr>
      <xdr:spPr>
        <a:xfrm>
          <a:off x="8515350" y="49815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29</xdr:row>
      <xdr:rowOff>132661</xdr:rowOff>
    </xdr:from>
    <xdr:to>
      <xdr:col>41</xdr:col>
      <xdr:colOff>101600</xdr:colOff>
      <xdr:row>30</xdr:row>
      <xdr:rowOff>62811</xdr:rowOff>
    </xdr:to>
    <xdr:sp macro="" textlink="" fLocksText="0">
      <xdr:nvSpPr>
        <xdr:cNvPr id="315" name="楕円 314"/>
        <xdr:cNvSpPr/>
      </xdr:nvSpPr>
      <xdr:spPr>
        <a:xfrm>
          <a:off x="7810500" y="5105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40</xdr:col>
      <xdr:colOff>0</xdr:colOff>
      <xdr:row>28</xdr:row>
      <xdr:rowOff>76200</xdr:rowOff>
    </xdr:from>
    <xdr:to>
      <xdr:col>42</xdr:col>
      <xdr:colOff>85725</xdr:colOff>
      <xdr:row>29</xdr:row>
      <xdr:rowOff>161925</xdr:rowOff>
    </xdr:to>
    <xdr:sp macro="" textlink="">
      <xdr:nvSpPr>
        <xdr:cNvPr id="316" name="テキスト ボックス 315"/>
        <xdr:cNvSpPr txBox="1"/>
      </xdr:nvSpPr>
      <xdr:spPr>
        <a:xfrm>
          <a:off x="7620000" y="48768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4,991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30</xdr:row>
      <xdr:rowOff>74857</xdr:rowOff>
    </xdr:from>
    <xdr:to>
      <xdr:col>36</xdr:col>
      <xdr:colOff>165100</xdr:colOff>
      <xdr:row>31</xdr:row>
      <xdr:rowOff>5007</xdr:rowOff>
    </xdr:to>
    <xdr:sp macro="" textlink="" fLocksText="0">
      <xdr:nvSpPr>
        <xdr:cNvPr id="317" name="楕円 316"/>
        <xdr:cNvSpPr/>
      </xdr:nvSpPr>
      <xdr:spPr>
        <a:xfrm>
          <a:off x="6924675" y="52197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66675</xdr:colOff>
      <xdr:row>29</xdr:row>
      <xdr:rowOff>19050</xdr:rowOff>
    </xdr:from>
    <xdr:to>
      <xdr:col>37</xdr:col>
      <xdr:colOff>152400</xdr:colOff>
      <xdr:row>30</xdr:row>
      <xdr:rowOff>104775</xdr:rowOff>
    </xdr:to>
    <xdr:sp macro="" textlink="">
      <xdr:nvSpPr>
        <xdr:cNvPr id="318" name="テキスト ボックス 317"/>
        <xdr:cNvSpPr txBox="1"/>
      </xdr:nvSpPr>
      <xdr:spPr>
        <a:xfrm>
          <a:off x="6734175" y="49911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4,643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43</xdr:row>
      <xdr:rowOff>57150</xdr:rowOff>
    </xdr:from>
    <xdr:to>
      <xdr:col>59</xdr:col>
      <xdr:colOff>50800</xdr:colOff>
      <xdr:row>45</xdr:row>
      <xdr:rowOff>31750</xdr:rowOff>
    </xdr:to>
    <xdr:sp macro="" textlink="" fLocksText="0">
      <xdr:nvSpPr>
        <xdr:cNvPr id="319" name="正方形/長方形 318"/>
        <xdr:cNvSpPr/>
      </xdr:nvSpPr>
      <xdr:spPr>
        <a:xfrm>
          <a:off x="660082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fLocksText="0">
      <xdr:nvSpPr>
        <xdr:cNvPr id="320" name="正方形/長方形 319"/>
        <xdr:cNvSpPr/>
      </xdr:nvSpPr>
      <xdr:spPr>
        <a:xfrm>
          <a:off x="673417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fLocksText="0">
      <xdr:nvSpPr>
        <xdr:cNvPr id="321" name="正方形/長方形 320"/>
        <xdr:cNvSpPr/>
      </xdr:nvSpPr>
      <xdr:spPr>
        <a:xfrm>
          <a:off x="673417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fLocksText="0">
      <xdr:nvSpPr>
        <xdr:cNvPr id="322" name="正方形/長方形 321"/>
        <xdr:cNvSpPr/>
      </xdr:nvSpPr>
      <xdr:spPr>
        <a:xfrm>
          <a:off x="7743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fLocksText="0">
      <xdr:nvSpPr>
        <xdr:cNvPr id="323" name="正方形/長方形 322"/>
        <xdr:cNvSpPr/>
      </xdr:nvSpPr>
      <xdr:spPr>
        <a:xfrm>
          <a:off x="7743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fLocksText="0">
      <xdr:nvSpPr>
        <xdr:cNvPr id="324" name="正方形/長方形 323"/>
        <xdr:cNvSpPr/>
      </xdr:nvSpPr>
      <xdr:spPr>
        <a:xfrm>
          <a:off x="8886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fLocksText="0">
      <xdr:nvSpPr>
        <xdr:cNvPr id="325" name="正方形/長方形 324"/>
        <xdr:cNvSpPr/>
      </xdr:nvSpPr>
      <xdr:spPr>
        <a:xfrm>
          <a:off x="8886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26" name="正方形/長方形 325"/>
        <xdr:cNvSpPr/>
      </xdr:nvSpPr>
      <xdr:spPr>
        <a:xfrm>
          <a:off x="6600825"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47</xdr:row>
      <xdr:rowOff>9525</xdr:rowOff>
    </xdr:from>
    <xdr:to>
      <xdr:col>36</xdr:col>
      <xdr:colOff>57150</xdr:colOff>
      <xdr:row>48</xdr:row>
      <xdr:rowOff>66675</xdr:rowOff>
    </xdr:to>
    <xdr:sp macro="" textlink="">
      <xdr:nvSpPr>
        <xdr:cNvPr id="327" name="テキスト ボックス 326"/>
        <xdr:cNvSpPr txBox="1"/>
      </xdr:nvSpPr>
      <xdr:spPr>
        <a:xfrm>
          <a:off x="6562725"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61</xdr:row>
      <xdr:rowOff>82550</xdr:rowOff>
    </xdr:from>
    <xdr:to>
      <xdr:col>59</xdr:col>
      <xdr:colOff>50800</xdr:colOff>
      <xdr:row>61</xdr:row>
      <xdr:rowOff>82550</xdr:rowOff>
    </xdr:to>
    <xdr:sp macro="" textlink="">
      <xdr:nvSpPr>
        <xdr:cNvPr id="328" name="直線コネクタ 327"/>
        <xdr:cNvSpPr/>
      </xdr:nvSpPr>
      <xdr:spPr>
        <a:xfrm>
          <a:off x="660082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59</xdr:row>
      <xdr:rowOff>44450</xdr:rowOff>
    </xdr:from>
    <xdr:to>
      <xdr:col>59</xdr:col>
      <xdr:colOff>50800</xdr:colOff>
      <xdr:row>59</xdr:row>
      <xdr:rowOff>44450</xdr:rowOff>
    </xdr:to>
    <xdr:sp macro="" textlink="">
      <xdr:nvSpPr>
        <xdr:cNvPr id="329" name="直線コネクタ 328"/>
        <xdr:cNvSpPr/>
      </xdr:nvSpPr>
      <xdr:spPr>
        <a:xfrm>
          <a:off x="6600825" y="1016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58</xdr:row>
      <xdr:rowOff>76200</xdr:rowOff>
    </xdr:from>
    <xdr:to>
      <xdr:col>34</xdr:col>
      <xdr:colOff>123825</xdr:colOff>
      <xdr:row>59</xdr:row>
      <xdr:rowOff>161925</xdr:rowOff>
    </xdr:to>
    <xdr:sp macro="" textlink="">
      <xdr:nvSpPr>
        <xdr:cNvPr id="330" name="テキスト ボックス 329"/>
        <xdr:cNvSpPr txBox="1"/>
      </xdr:nvSpPr>
      <xdr:spPr>
        <a:xfrm>
          <a:off x="6353175" y="10020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57</xdr:row>
      <xdr:rowOff>6350</xdr:rowOff>
    </xdr:from>
    <xdr:to>
      <xdr:col>59</xdr:col>
      <xdr:colOff>50800</xdr:colOff>
      <xdr:row>57</xdr:row>
      <xdr:rowOff>6350</xdr:rowOff>
    </xdr:to>
    <xdr:sp macro="" textlink="">
      <xdr:nvSpPr>
        <xdr:cNvPr id="331" name="直線コネクタ 330"/>
        <xdr:cNvSpPr/>
      </xdr:nvSpPr>
      <xdr:spPr>
        <a:xfrm>
          <a:off x="6600825" y="978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56</xdr:row>
      <xdr:rowOff>38100</xdr:rowOff>
    </xdr:from>
    <xdr:to>
      <xdr:col>34</xdr:col>
      <xdr:colOff>123825</xdr:colOff>
      <xdr:row>57</xdr:row>
      <xdr:rowOff>123825</xdr:rowOff>
    </xdr:to>
    <xdr:sp macro="" textlink="">
      <xdr:nvSpPr>
        <xdr:cNvPr id="332" name="テキスト ボックス 331"/>
        <xdr:cNvSpPr txBox="1"/>
      </xdr:nvSpPr>
      <xdr:spPr>
        <a:xfrm>
          <a:off x="6067425" y="9639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54</xdr:row>
      <xdr:rowOff>139700</xdr:rowOff>
    </xdr:from>
    <xdr:to>
      <xdr:col>59</xdr:col>
      <xdr:colOff>50800</xdr:colOff>
      <xdr:row>54</xdr:row>
      <xdr:rowOff>139700</xdr:rowOff>
    </xdr:to>
    <xdr:sp macro="" textlink="">
      <xdr:nvSpPr>
        <xdr:cNvPr id="333" name="直線コネクタ 332"/>
        <xdr:cNvSpPr/>
      </xdr:nvSpPr>
      <xdr:spPr>
        <a:xfrm>
          <a:off x="6600825"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53</xdr:row>
      <xdr:rowOff>171450</xdr:rowOff>
    </xdr:from>
    <xdr:to>
      <xdr:col>34</xdr:col>
      <xdr:colOff>123825</xdr:colOff>
      <xdr:row>55</xdr:row>
      <xdr:rowOff>85725</xdr:rowOff>
    </xdr:to>
    <xdr:sp macro="" textlink="">
      <xdr:nvSpPr>
        <xdr:cNvPr id="334" name="テキスト ボックス 333"/>
        <xdr:cNvSpPr txBox="1"/>
      </xdr:nvSpPr>
      <xdr:spPr>
        <a:xfrm>
          <a:off x="6067425" y="9258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52</xdr:row>
      <xdr:rowOff>101600</xdr:rowOff>
    </xdr:from>
    <xdr:to>
      <xdr:col>59</xdr:col>
      <xdr:colOff>50800</xdr:colOff>
      <xdr:row>52</xdr:row>
      <xdr:rowOff>101600</xdr:rowOff>
    </xdr:to>
    <xdr:sp macro="" textlink="">
      <xdr:nvSpPr>
        <xdr:cNvPr id="335" name="直線コネクタ 334"/>
        <xdr:cNvSpPr/>
      </xdr:nvSpPr>
      <xdr:spPr>
        <a:xfrm>
          <a:off x="6600825" y="902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51</xdr:row>
      <xdr:rowOff>133350</xdr:rowOff>
    </xdr:from>
    <xdr:to>
      <xdr:col>34</xdr:col>
      <xdr:colOff>123825</xdr:colOff>
      <xdr:row>53</xdr:row>
      <xdr:rowOff>47625</xdr:rowOff>
    </xdr:to>
    <xdr:sp macro="" textlink="">
      <xdr:nvSpPr>
        <xdr:cNvPr id="336" name="テキスト ボックス 335"/>
        <xdr:cNvSpPr txBox="1"/>
      </xdr:nvSpPr>
      <xdr:spPr>
        <a:xfrm>
          <a:off x="6067425" y="8877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50</xdr:row>
      <xdr:rowOff>63500</xdr:rowOff>
    </xdr:from>
    <xdr:to>
      <xdr:col>59</xdr:col>
      <xdr:colOff>50800</xdr:colOff>
      <xdr:row>50</xdr:row>
      <xdr:rowOff>63500</xdr:rowOff>
    </xdr:to>
    <xdr:sp macro="" textlink="">
      <xdr:nvSpPr>
        <xdr:cNvPr id="337" name="直線コネクタ 336"/>
        <xdr:cNvSpPr/>
      </xdr:nvSpPr>
      <xdr:spPr>
        <a:xfrm>
          <a:off x="6600825" y="863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49</xdr:row>
      <xdr:rowOff>95250</xdr:rowOff>
    </xdr:from>
    <xdr:to>
      <xdr:col>34</xdr:col>
      <xdr:colOff>123825</xdr:colOff>
      <xdr:row>51</xdr:row>
      <xdr:rowOff>9525</xdr:rowOff>
    </xdr:to>
    <xdr:sp macro="" textlink="">
      <xdr:nvSpPr>
        <xdr:cNvPr id="338" name="テキスト ボックス 337"/>
        <xdr:cNvSpPr txBox="1"/>
      </xdr:nvSpPr>
      <xdr:spPr>
        <a:xfrm>
          <a:off x="6067425" y="8496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48</xdr:row>
      <xdr:rowOff>25400</xdr:rowOff>
    </xdr:to>
    <xdr:sp macro="" textlink="">
      <xdr:nvSpPr>
        <xdr:cNvPr id="339" name="直線コネクタ 338"/>
        <xdr:cNvSpPr/>
      </xdr:nvSpPr>
      <xdr:spPr>
        <a:xfrm>
          <a:off x="660082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47</xdr:row>
      <xdr:rowOff>57150</xdr:rowOff>
    </xdr:from>
    <xdr:to>
      <xdr:col>34</xdr:col>
      <xdr:colOff>123825</xdr:colOff>
      <xdr:row>48</xdr:row>
      <xdr:rowOff>142875</xdr:rowOff>
    </xdr:to>
    <xdr:sp macro="" textlink="">
      <xdr:nvSpPr>
        <xdr:cNvPr id="340" name="テキスト ボックス 339"/>
        <xdr:cNvSpPr txBox="1"/>
      </xdr:nvSpPr>
      <xdr:spPr>
        <a:xfrm>
          <a:off x="6000750" y="8115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fLocksText="0">
      <xdr:nvSpPr>
        <xdr:cNvPr id="341" name="農林水産業費グラフ枠"/>
        <xdr:cNvSpPr/>
      </xdr:nvSpPr>
      <xdr:spPr>
        <a:xfrm>
          <a:off x="6600825"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sp macro="" textlink="">
      <xdr:nvSpPr>
        <xdr:cNvPr id="342" name="直線コネクタ 341"/>
        <xdr:cNvSpPr/>
      </xdr:nvSpPr>
      <xdr:spPr>
        <a:xfrm flipV="1">
          <a:off x="10477500" y="8686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59</xdr:row>
      <xdr:rowOff>28575</xdr:rowOff>
    </xdr:from>
    <xdr:to>
      <xdr:col>57</xdr:col>
      <xdr:colOff>133350</xdr:colOff>
      <xdr:row>60</xdr:row>
      <xdr:rowOff>114300</xdr:rowOff>
    </xdr:to>
    <xdr:sp macro="" textlink="">
      <xdr:nvSpPr>
        <xdr:cNvPr id="343" name="農林水産業費最小値テキスト"/>
        <xdr:cNvSpPr txBox="1"/>
      </xdr:nvSpPr>
      <xdr:spPr>
        <a:xfrm>
          <a:off x="10525125" y="101441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1,101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59</xdr:row>
      <xdr:rowOff>23476</xdr:rowOff>
    </xdr:from>
    <xdr:to>
      <xdr:col>55</xdr:col>
      <xdr:colOff>88900</xdr:colOff>
      <xdr:row>59</xdr:row>
      <xdr:rowOff>23476</xdr:rowOff>
    </xdr:to>
    <xdr:sp macro="" textlink="">
      <xdr:nvSpPr>
        <xdr:cNvPr id="344" name="直線コネクタ 343"/>
        <xdr:cNvSpPr/>
      </xdr:nvSpPr>
      <xdr:spPr>
        <a:xfrm>
          <a:off x="10391775" y="101346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49</xdr:row>
      <xdr:rowOff>57150</xdr:rowOff>
    </xdr:from>
    <xdr:to>
      <xdr:col>58</xdr:col>
      <xdr:colOff>9525</xdr:colOff>
      <xdr:row>50</xdr:row>
      <xdr:rowOff>142875</xdr:rowOff>
    </xdr:to>
    <xdr:sp macro="" textlink="">
      <xdr:nvSpPr>
        <xdr:cNvPr id="345" name="農林水産業費最大値テキスト"/>
        <xdr:cNvSpPr txBox="1"/>
      </xdr:nvSpPr>
      <xdr:spPr>
        <a:xfrm>
          <a:off x="10525125" y="84582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77,331</a:t>
          </a:r>
          <a:endParaRPr lang="ja-JP" altLang="en-US" sz="1000" b="1">
            <a:latin typeface="ＭＳ Ｐゴシック" panose="020B0600070205080204" pitchFamily="50" charset="-128"/>
          </a:endParaRPr>
        </a:p>
      </xdr:txBody>
    </xdr:sp>
    <xdr:clientData/>
  </xdr:twoCellAnchor>
  <xdr:twoCellAnchor>
    <xdr:from>
      <xdr:col>54</xdr:col>
      <xdr:colOff>101600</xdr:colOff>
      <xdr:row>50</xdr:row>
      <xdr:rowOff>114344</xdr:rowOff>
    </xdr:from>
    <xdr:to>
      <xdr:col>55</xdr:col>
      <xdr:colOff>88900</xdr:colOff>
      <xdr:row>50</xdr:row>
      <xdr:rowOff>114344</xdr:rowOff>
    </xdr:to>
    <xdr:sp macro="" textlink="">
      <xdr:nvSpPr>
        <xdr:cNvPr id="346" name="直線コネクタ 345"/>
        <xdr:cNvSpPr/>
      </xdr:nvSpPr>
      <xdr:spPr>
        <a:xfrm>
          <a:off x="10391775" y="8686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57</xdr:row>
      <xdr:rowOff>125375</xdr:rowOff>
    </xdr:from>
    <xdr:to>
      <xdr:col>55</xdr:col>
      <xdr:colOff>0</xdr:colOff>
      <xdr:row>58</xdr:row>
      <xdr:rowOff>70758</xdr:rowOff>
    </xdr:to>
    <xdr:sp macro="" textlink="">
      <xdr:nvSpPr>
        <xdr:cNvPr id="347" name="直線コネクタ 346"/>
        <xdr:cNvSpPr/>
      </xdr:nvSpPr>
      <xdr:spPr>
        <a:xfrm flipV="1">
          <a:off x="9639300" y="98964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55</xdr:row>
      <xdr:rowOff>133350</xdr:rowOff>
    </xdr:from>
    <xdr:to>
      <xdr:col>58</xdr:col>
      <xdr:colOff>9525</xdr:colOff>
      <xdr:row>57</xdr:row>
      <xdr:rowOff>47625</xdr:rowOff>
    </xdr:to>
    <xdr:sp macro="" textlink="">
      <xdr:nvSpPr>
        <xdr:cNvPr id="348" name="農林水産業費平均値テキスト"/>
        <xdr:cNvSpPr txBox="1"/>
      </xdr:nvSpPr>
      <xdr:spPr>
        <a:xfrm>
          <a:off x="1052512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56</xdr:row>
      <xdr:rowOff>115189</xdr:rowOff>
    </xdr:from>
    <xdr:to>
      <xdr:col>55</xdr:col>
      <xdr:colOff>50800</xdr:colOff>
      <xdr:row>57</xdr:row>
      <xdr:rowOff>45339</xdr:rowOff>
    </xdr:to>
    <xdr:sp macro="" textlink="" fLocksText="0">
      <xdr:nvSpPr>
        <xdr:cNvPr id="349" name="フローチャート: 判断 348"/>
        <xdr:cNvSpPr/>
      </xdr:nvSpPr>
      <xdr:spPr>
        <a:xfrm>
          <a:off x="10429875" y="97155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57</xdr:row>
      <xdr:rowOff>120250</xdr:rowOff>
    </xdr:from>
    <xdr:to>
      <xdr:col>50</xdr:col>
      <xdr:colOff>114300</xdr:colOff>
      <xdr:row>58</xdr:row>
      <xdr:rowOff>70758</xdr:rowOff>
    </xdr:to>
    <xdr:sp macro="" textlink="">
      <xdr:nvSpPr>
        <xdr:cNvPr id="350" name="直線コネクタ 349"/>
        <xdr:cNvSpPr/>
      </xdr:nvSpPr>
      <xdr:spPr>
        <a:xfrm>
          <a:off x="8753475" y="9896475"/>
          <a:ext cx="8858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56</xdr:row>
      <xdr:rowOff>96634</xdr:rowOff>
    </xdr:from>
    <xdr:to>
      <xdr:col>50</xdr:col>
      <xdr:colOff>165100</xdr:colOff>
      <xdr:row>57</xdr:row>
      <xdr:rowOff>26784</xdr:rowOff>
    </xdr:to>
    <xdr:sp macro="" textlink="" fLocksText="0">
      <xdr:nvSpPr>
        <xdr:cNvPr id="351" name="フローチャート: 判断 350"/>
        <xdr:cNvSpPr/>
      </xdr:nvSpPr>
      <xdr:spPr>
        <a:xfrm>
          <a:off x="9591675" y="96964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55</xdr:row>
      <xdr:rowOff>47625</xdr:rowOff>
    </xdr:from>
    <xdr:to>
      <xdr:col>51</xdr:col>
      <xdr:colOff>180975</xdr:colOff>
      <xdr:row>56</xdr:row>
      <xdr:rowOff>133350</xdr:rowOff>
    </xdr:to>
    <xdr:sp macro="" textlink="">
      <xdr:nvSpPr>
        <xdr:cNvPr id="352" name="テキスト ボックス 351"/>
        <xdr:cNvSpPr txBox="1"/>
      </xdr:nvSpPr>
      <xdr:spPr>
        <a:xfrm>
          <a:off x="9363075" y="9477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57</xdr:row>
      <xdr:rowOff>119735</xdr:rowOff>
    </xdr:from>
    <xdr:to>
      <xdr:col>45</xdr:col>
      <xdr:colOff>177800</xdr:colOff>
      <xdr:row>57</xdr:row>
      <xdr:rowOff>120250</xdr:rowOff>
    </xdr:to>
    <xdr:sp macro="" textlink="">
      <xdr:nvSpPr>
        <xdr:cNvPr id="353" name="直線コネクタ 352"/>
        <xdr:cNvSpPr/>
      </xdr:nvSpPr>
      <xdr:spPr>
        <a:xfrm>
          <a:off x="7858125" y="98964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56</xdr:row>
      <xdr:rowOff>90957</xdr:rowOff>
    </xdr:from>
    <xdr:to>
      <xdr:col>46</xdr:col>
      <xdr:colOff>38100</xdr:colOff>
      <xdr:row>57</xdr:row>
      <xdr:rowOff>21107</xdr:rowOff>
    </xdr:to>
    <xdr:sp macro="" textlink="" fLocksText="0">
      <xdr:nvSpPr>
        <xdr:cNvPr id="354" name="フローチャート: 判断 353"/>
        <xdr:cNvSpPr/>
      </xdr:nvSpPr>
      <xdr:spPr>
        <a:xfrm>
          <a:off x="8696325" y="9696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55</xdr:row>
      <xdr:rowOff>38100</xdr:rowOff>
    </xdr:from>
    <xdr:to>
      <xdr:col>47</xdr:col>
      <xdr:colOff>57150</xdr:colOff>
      <xdr:row>56</xdr:row>
      <xdr:rowOff>123825</xdr:rowOff>
    </xdr:to>
    <xdr:sp macro="" textlink="">
      <xdr:nvSpPr>
        <xdr:cNvPr id="355" name="テキスト ボックス 354"/>
        <xdr:cNvSpPr txBox="1"/>
      </xdr:nvSpPr>
      <xdr:spPr>
        <a:xfrm>
          <a:off x="8477250" y="94678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57</xdr:row>
      <xdr:rowOff>119735</xdr:rowOff>
    </xdr:from>
    <xdr:to>
      <xdr:col>41</xdr:col>
      <xdr:colOff>50800</xdr:colOff>
      <xdr:row>57</xdr:row>
      <xdr:rowOff>154711</xdr:rowOff>
    </xdr:to>
    <xdr:sp macro="" textlink="">
      <xdr:nvSpPr>
        <xdr:cNvPr id="356" name="直線コネクタ 355"/>
        <xdr:cNvSpPr/>
      </xdr:nvSpPr>
      <xdr:spPr>
        <a:xfrm flipV="1">
          <a:off x="6972300" y="9896475"/>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56</xdr:row>
      <xdr:rowOff>68250</xdr:rowOff>
    </xdr:from>
    <xdr:to>
      <xdr:col>41</xdr:col>
      <xdr:colOff>101600</xdr:colOff>
      <xdr:row>56</xdr:row>
      <xdr:rowOff>169850</xdr:rowOff>
    </xdr:to>
    <xdr:sp macro="" textlink="" fLocksText="0">
      <xdr:nvSpPr>
        <xdr:cNvPr id="357" name="フローチャート: 判断 356"/>
        <xdr:cNvSpPr/>
      </xdr:nvSpPr>
      <xdr:spPr>
        <a:xfrm>
          <a:off x="7810500" y="9667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55</xdr:row>
      <xdr:rowOff>19050</xdr:rowOff>
    </xdr:from>
    <xdr:to>
      <xdr:col>42</xdr:col>
      <xdr:colOff>123825</xdr:colOff>
      <xdr:row>56</xdr:row>
      <xdr:rowOff>104775</xdr:rowOff>
    </xdr:to>
    <xdr:sp macro="" textlink="">
      <xdr:nvSpPr>
        <xdr:cNvPr id="358" name="テキスト ボックス 357"/>
        <xdr:cNvSpPr txBox="1"/>
      </xdr:nvSpPr>
      <xdr:spPr>
        <a:xfrm>
          <a:off x="7591425" y="94488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56</xdr:row>
      <xdr:rowOff>76403</xdr:rowOff>
    </xdr:from>
    <xdr:to>
      <xdr:col>36</xdr:col>
      <xdr:colOff>165100</xdr:colOff>
      <xdr:row>57</xdr:row>
      <xdr:rowOff>6553</xdr:rowOff>
    </xdr:to>
    <xdr:sp macro="" textlink="" fLocksText="0">
      <xdr:nvSpPr>
        <xdr:cNvPr id="359" name="フローチャート: 判断 358"/>
        <xdr:cNvSpPr/>
      </xdr:nvSpPr>
      <xdr:spPr>
        <a:xfrm>
          <a:off x="6924675" y="96774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55</xdr:row>
      <xdr:rowOff>19050</xdr:rowOff>
    </xdr:from>
    <xdr:to>
      <xdr:col>37</xdr:col>
      <xdr:colOff>180975</xdr:colOff>
      <xdr:row>56</xdr:row>
      <xdr:rowOff>104775</xdr:rowOff>
    </xdr:to>
    <xdr:sp macro="" textlink="">
      <xdr:nvSpPr>
        <xdr:cNvPr id="360" name="テキスト ボックス 359"/>
        <xdr:cNvSpPr txBox="1"/>
      </xdr:nvSpPr>
      <xdr:spPr>
        <a:xfrm>
          <a:off x="6696075" y="94488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61</xdr:row>
      <xdr:rowOff>76200</xdr:rowOff>
    </xdr:from>
    <xdr:to>
      <xdr:col>58</xdr:col>
      <xdr:colOff>0</xdr:colOff>
      <xdr:row>62</xdr:row>
      <xdr:rowOff>161925</xdr:rowOff>
    </xdr:to>
    <xdr:sp macro="" textlink="">
      <xdr:nvSpPr>
        <xdr:cNvPr id="361" name="テキスト ボックス 360"/>
        <xdr:cNvSpPr txBox="1"/>
      </xdr:nvSpPr>
      <xdr:spPr>
        <a:xfrm>
          <a:off x="102870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61</xdr:row>
      <xdr:rowOff>76200</xdr:rowOff>
    </xdr:from>
    <xdr:to>
      <xdr:col>53</xdr:col>
      <xdr:colOff>114300</xdr:colOff>
      <xdr:row>62</xdr:row>
      <xdr:rowOff>161925</xdr:rowOff>
    </xdr:to>
    <xdr:sp macro="" textlink="">
      <xdr:nvSpPr>
        <xdr:cNvPr id="362" name="テキスト ボックス 361"/>
        <xdr:cNvSpPr txBox="1"/>
      </xdr:nvSpPr>
      <xdr:spPr>
        <a:xfrm>
          <a:off x="9448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61</xdr:row>
      <xdr:rowOff>76200</xdr:rowOff>
    </xdr:from>
    <xdr:to>
      <xdr:col>48</xdr:col>
      <xdr:colOff>171450</xdr:colOff>
      <xdr:row>62</xdr:row>
      <xdr:rowOff>161925</xdr:rowOff>
    </xdr:to>
    <xdr:sp macro="" textlink="">
      <xdr:nvSpPr>
        <xdr:cNvPr id="363" name="テキスト ボックス 362"/>
        <xdr:cNvSpPr txBox="1"/>
      </xdr:nvSpPr>
      <xdr:spPr>
        <a:xfrm>
          <a:off x="8553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61</xdr:row>
      <xdr:rowOff>76200</xdr:rowOff>
    </xdr:from>
    <xdr:to>
      <xdr:col>44</xdr:col>
      <xdr:colOff>47625</xdr:colOff>
      <xdr:row>62</xdr:row>
      <xdr:rowOff>161925</xdr:rowOff>
    </xdr:to>
    <xdr:sp macro="" textlink="">
      <xdr:nvSpPr>
        <xdr:cNvPr id="364" name="テキスト ボックス 363"/>
        <xdr:cNvSpPr txBox="1"/>
      </xdr:nvSpPr>
      <xdr:spPr>
        <a:xfrm>
          <a:off x="7667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61</xdr:row>
      <xdr:rowOff>76200</xdr:rowOff>
    </xdr:from>
    <xdr:to>
      <xdr:col>39</xdr:col>
      <xdr:colOff>114300</xdr:colOff>
      <xdr:row>62</xdr:row>
      <xdr:rowOff>161925</xdr:rowOff>
    </xdr:to>
    <xdr:sp macro="" textlink="">
      <xdr:nvSpPr>
        <xdr:cNvPr id="365" name="テキスト ボックス 364"/>
        <xdr:cNvSpPr txBox="1"/>
      </xdr:nvSpPr>
      <xdr:spPr>
        <a:xfrm>
          <a:off x="6781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57</xdr:row>
      <xdr:rowOff>74575</xdr:rowOff>
    </xdr:from>
    <xdr:to>
      <xdr:col>55</xdr:col>
      <xdr:colOff>50800</xdr:colOff>
      <xdr:row>58</xdr:row>
      <xdr:rowOff>4725</xdr:rowOff>
    </xdr:to>
    <xdr:sp macro="" textlink="" fLocksText="0">
      <xdr:nvSpPr>
        <xdr:cNvPr id="366" name="楕円 365"/>
        <xdr:cNvSpPr/>
      </xdr:nvSpPr>
      <xdr:spPr>
        <a:xfrm>
          <a:off x="10429875" y="9848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57</xdr:row>
      <xdr:rowOff>57150</xdr:rowOff>
    </xdr:from>
    <xdr:to>
      <xdr:col>58</xdr:col>
      <xdr:colOff>9525</xdr:colOff>
      <xdr:row>58</xdr:row>
      <xdr:rowOff>142875</xdr:rowOff>
    </xdr:to>
    <xdr:sp macro="" textlink="">
      <xdr:nvSpPr>
        <xdr:cNvPr id="367" name="農林水産業費該当値テキスト"/>
        <xdr:cNvSpPr txBox="1"/>
      </xdr:nvSpPr>
      <xdr:spPr>
        <a:xfrm>
          <a:off x="10525125" y="98298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58</xdr:row>
      <xdr:rowOff>19958</xdr:rowOff>
    </xdr:from>
    <xdr:to>
      <xdr:col>50</xdr:col>
      <xdr:colOff>165100</xdr:colOff>
      <xdr:row>58</xdr:row>
      <xdr:rowOff>121558</xdr:rowOff>
    </xdr:to>
    <xdr:sp macro="" textlink="" fLocksText="0">
      <xdr:nvSpPr>
        <xdr:cNvPr id="368" name="楕円 367"/>
        <xdr:cNvSpPr/>
      </xdr:nvSpPr>
      <xdr:spPr>
        <a:xfrm>
          <a:off x="9591675" y="99631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66675</xdr:colOff>
      <xdr:row>58</xdr:row>
      <xdr:rowOff>114300</xdr:rowOff>
    </xdr:from>
    <xdr:to>
      <xdr:col>51</xdr:col>
      <xdr:colOff>152400</xdr:colOff>
      <xdr:row>60</xdr:row>
      <xdr:rowOff>28575</xdr:rowOff>
    </xdr:to>
    <xdr:sp macro="" textlink="">
      <xdr:nvSpPr>
        <xdr:cNvPr id="369" name="テキスト ボックス 368"/>
        <xdr:cNvSpPr txBox="1"/>
      </xdr:nvSpPr>
      <xdr:spPr>
        <a:xfrm>
          <a:off x="9401175" y="100584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57</xdr:row>
      <xdr:rowOff>69450</xdr:rowOff>
    </xdr:from>
    <xdr:to>
      <xdr:col>46</xdr:col>
      <xdr:colOff>38100</xdr:colOff>
      <xdr:row>57</xdr:row>
      <xdr:rowOff>171050</xdr:rowOff>
    </xdr:to>
    <xdr:sp macro="" textlink="" fLocksText="0">
      <xdr:nvSpPr>
        <xdr:cNvPr id="370" name="楕円 369"/>
        <xdr:cNvSpPr/>
      </xdr:nvSpPr>
      <xdr:spPr>
        <a:xfrm>
          <a:off x="8696325" y="9839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57</xdr:row>
      <xdr:rowOff>161925</xdr:rowOff>
    </xdr:from>
    <xdr:to>
      <xdr:col>47</xdr:col>
      <xdr:colOff>57150</xdr:colOff>
      <xdr:row>59</xdr:row>
      <xdr:rowOff>76200</xdr:rowOff>
    </xdr:to>
    <xdr:sp macro="" textlink="">
      <xdr:nvSpPr>
        <xdr:cNvPr id="371" name="テキスト ボックス 370"/>
        <xdr:cNvSpPr txBox="1"/>
      </xdr:nvSpPr>
      <xdr:spPr>
        <a:xfrm>
          <a:off x="8477250" y="99345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57</xdr:row>
      <xdr:rowOff>68935</xdr:rowOff>
    </xdr:from>
    <xdr:to>
      <xdr:col>41</xdr:col>
      <xdr:colOff>101600</xdr:colOff>
      <xdr:row>57</xdr:row>
      <xdr:rowOff>170535</xdr:rowOff>
    </xdr:to>
    <xdr:sp macro="" textlink="" fLocksText="0">
      <xdr:nvSpPr>
        <xdr:cNvPr id="372" name="楕円 371"/>
        <xdr:cNvSpPr/>
      </xdr:nvSpPr>
      <xdr:spPr>
        <a:xfrm>
          <a:off x="7810500" y="98393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57</xdr:row>
      <xdr:rowOff>161925</xdr:rowOff>
    </xdr:from>
    <xdr:to>
      <xdr:col>42</xdr:col>
      <xdr:colOff>123825</xdr:colOff>
      <xdr:row>59</xdr:row>
      <xdr:rowOff>76200</xdr:rowOff>
    </xdr:to>
    <xdr:sp macro="" textlink="">
      <xdr:nvSpPr>
        <xdr:cNvPr id="373" name="テキスト ボックス 372"/>
        <xdr:cNvSpPr txBox="1"/>
      </xdr:nvSpPr>
      <xdr:spPr>
        <a:xfrm>
          <a:off x="7591425" y="99345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57</xdr:row>
      <xdr:rowOff>103911</xdr:rowOff>
    </xdr:from>
    <xdr:to>
      <xdr:col>36</xdr:col>
      <xdr:colOff>165100</xdr:colOff>
      <xdr:row>58</xdr:row>
      <xdr:rowOff>34061</xdr:rowOff>
    </xdr:to>
    <xdr:sp macro="" textlink="" fLocksText="0">
      <xdr:nvSpPr>
        <xdr:cNvPr id="374" name="楕円 373"/>
        <xdr:cNvSpPr/>
      </xdr:nvSpPr>
      <xdr:spPr>
        <a:xfrm>
          <a:off x="6924675" y="98774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58</xdr:row>
      <xdr:rowOff>28575</xdr:rowOff>
    </xdr:from>
    <xdr:to>
      <xdr:col>37</xdr:col>
      <xdr:colOff>180975</xdr:colOff>
      <xdr:row>59</xdr:row>
      <xdr:rowOff>114300</xdr:rowOff>
    </xdr:to>
    <xdr:sp macro="" textlink="">
      <xdr:nvSpPr>
        <xdr:cNvPr id="375" name="テキスト ボックス 374"/>
        <xdr:cNvSpPr txBox="1"/>
      </xdr:nvSpPr>
      <xdr:spPr>
        <a:xfrm>
          <a:off x="6696075" y="99726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12,212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63</xdr:row>
      <xdr:rowOff>57150</xdr:rowOff>
    </xdr:from>
    <xdr:to>
      <xdr:col>59</xdr:col>
      <xdr:colOff>50800</xdr:colOff>
      <xdr:row>65</xdr:row>
      <xdr:rowOff>31750</xdr:rowOff>
    </xdr:to>
    <xdr:sp macro="" textlink="" fLocksText="0">
      <xdr:nvSpPr>
        <xdr:cNvPr id="376" name="正方形/長方形 375"/>
        <xdr:cNvSpPr/>
      </xdr:nvSpPr>
      <xdr:spPr>
        <a:xfrm>
          <a:off x="660082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fLocksText="0">
      <xdr:nvSpPr>
        <xdr:cNvPr id="377" name="正方形/長方形 376"/>
        <xdr:cNvSpPr/>
      </xdr:nvSpPr>
      <xdr:spPr>
        <a:xfrm>
          <a:off x="673417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fLocksText="0">
      <xdr:nvSpPr>
        <xdr:cNvPr id="378" name="正方形/長方形 377"/>
        <xdr:cNvSpPr/>
      </xdr:nvSpPr>
      <xdr:spPr>
        <a:xfrm>
          <a:off x="673417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fLocksText="0">
      <xdr:nvSpPr>
        <xdr:cNvPr id="379" name="正方形/長方形 378"/>
        <xdr:cNvSpPr/>
      </xdr:nvSpPr>
      <xdr:spPr>
        <a:xfrm>
          <a:off x="7743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fLocksText="0">
      <xdr:nvSpPr>
        <xdr:cNvPr id="380" name="正方形/長方形 379"/>
        <xdr:cNvSpPr/>
      </xdr:nvSpPr>
      <xdr:spPr>
        <a:xfrm>
          <a:off x="7743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fLocksText="0">
      <xdr:nvSpPr>
        <xdr:cNvPr id="381" name="正方形/長方形 380"/>
        <xdr:cNvSpPr/>
      </xdr:nvSpPr>
      <xdr:spPr>
        <a:xfrm>
          <a:off x="888682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fLocksText="0">
      <xdr:nvSpPr>
        <xdr:cNvPr id="382" name="正方形/長方形 381"/>
        <xdr:cNvSpPr/>
      </xdr:nvSpPr>
      <xdr:spPr>
        <a:xfrm>
          <a:off x="888682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83" name="正方形/長方形 382"/>
        <xdr:cNvSpPr/>
      </xdr:nvSpPr>
      <xdr:spPr>
        <a:xfrm>
          <a:off x="6600825"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67</xdr:row>
      <xdr:rowOff>9525</xdr:rowOff>
    </xdr:from>
    <xdr:to>
      <xdr:col>36</xdr:col>
      <xdr:colOff>57150</xdr:colOff>
      <xdr:row>68</xdr:row>
      <xdr:rowOff>66675</xdr:rowOff>
    </xdr:to>
    <xdr:sp macro="" textlink="">
      <xdr:nvSpPr>
        <xdr:cNvPr id="384" name="テキスト ボックス 383"/>
        <xdr:cNvSpPr txBox="1"/>
      </xdr:nvSpPr>
      <xdr:spPr>
        <a:xfrm>
          <a:off x="6562725"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81</xdr:row>
      <xdr:rowOff>82550</xdr:rowOff>
    </xdr:from>
    <xdr:to>
      <xdr:col>59</xdr:col>
      <xdr:colOff>50800</xdr:colOff>
      <xdr:row>81</xdr:row>
      <xdr:rowOff>82550</xdr:rowOff>
    </xdr:to>
    <xdr:sp macro="" textlink="">
      <xdr:nvSpPr>
        <xdr:cNvPr id="385" name="直線コネクタ 384"/>
        <xdr:cNvSpPr/>
      </xdr:nvSpPr>
      <xdr:spPr>
        <a:xfrm>
          <a:off x="660082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79</xdr:row>
      <xdr:rowOff>44450</xdr:rowOff>
    </xdr:from>
    <xdr:to>
      <xdr:col>59</xdr:col>
      <xdr:colOff>50800</xdr:colOff>
      <xdr:row>79</xdr:row>
      <xdr:rowOff>44450</xdr:rowOff>
    </xdr:to>
    <xdr:sp macro="" textlink="">
      <xdr:nvSpPr>
        <xdr:cNvPr id="386" name="直線コネクタ 385"/>
        <xdr:cNvSpPr/>
      </xdr:nvSpPr>
      <xdr:spPr>
        <a:xfrm>
          <a:off x="6600825" y="1359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78</xdr:row>
      <xdr:rowOff>76200</xdr:rowOff>
    </xdr:from>
    <xdr:to>
      <xdr:col>34</xdr:col>
      <xdr:colOff>123825</xdr:colOff>
      <xdr:row>79</xdr:row>
      <xdr:rowOff>161925</xdr:rowOff>
    </xdr:to>
    <xdr:sp macro="" textlink="">
      <xdr:nvSpPr>
        <xdr:cNvPr id="387" name="テキスト ボックス 386"/>
        <xdr:cNvSpPr txBox="1"/>
      </xdr:nvSpPr>
      <xdr:spPr>
        <a:xfrm>
          <a:off x="6353175" y="13449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77</xdr:row>
      <xdr:rowOff>6350</xdr:rowOff>
    </xdr:from>
    <xdr:to>
      <xdr:col>59</xdr:col>
      <xdr:colOff>50800</xdr:colOff>
      <xdr:row>77</xdr:row>
      <xdr:rowOff>6350</xdr:rowOff>
    </xdr:to>
    <xdr:sp macro="" textlink="">
      <xdr:nvSpPr>
        <xdr:cNvPr id="388" name="直線コネクタ 387"/>
        <xdr:cNvSpPr/>
      </xdr:nvSpPr>
      <xdr:spPr>
        <a:xfrm>
          <a:off x="6600825" y="1321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76</xdr:row>
      <xdr:rowOff>38100</xdr:rowOff>
    </xdr:from>
    <xdr:to>
      <xdr:col>34</xdr:col>
      <xdr:colOff>123825</xdr:colOff>
      <xdr:row>77</xdr:row>
      <xdr:rowOff>123825</xdr:rowOff>
    </xdr:to>
    <xdr:sp macro="" textlink="">
      <xdr:nvSpPr>
        <xdr:cNvPr id="389" name="テキスト ボックス 388"/>
        <xdr:cNvSpPr txBox="1"/>
      </xdr:nvSpPr>
      <xdr:spPr>
        <a:xfrm>
          <a:off x="6067425" y="13068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74</xdr:row>
      <xdr:rowOff>139700</xdr:rowOff>
    </xdr:from>
    <xdr:to>
      <xdr:col>59</xdr:col>
      <xdr:colOff>50800</xdr:colOff>
      <xdr:row>74</xdr:row>
      <xdr:rowOff>139700</xdr:rowOff>
    </xdr:to>
    <xdr:sp macro="" textlink="">
      <xdr:nvSpPr>
        <xdr:cNvPr id="390" name="直線コネクタ 389"/>
        <xdr:cNvSpPr/>
      </xdr:nvSpPr>
      <xdr:spPr>
        <a:xfrm>
          <a:off x="660082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73</xdr:row>
      <xdr:rowOff>171450</xdr:rowOff>
    </xdr:from>
    <xdr:to>
      <xdr:col>34</xdr:col>
      <xdr:colOff>123825</xdr:colOff>
      <xdr:row>75</xdr:row>
      <xdr:rowOff>85725</xdr:rowOff>
    </xdr:to>
    <xdr:sp macro="" textlink="">
      <xdr:nvSpPr>
        <xdr:cNvPr id="391" name="テキスト ボックス 390"/>
        <xdr:cNvSpPr txBox="1"/>
      </xdr:nvSpPr>
      <xdr:spPr>
        <a:xfrm>
          <a:off x="6067425" y="12687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72</xdr:row>
      <xdr:rowOff>101600</xdr:rowOff>
    </xdr:from>
    <xdr:to>
      <xdr:col>59</xdr:col>
      <xdr:colOff>50800</xdr:colOff>
      <xdr:row>72</xdr:row>
      <xdr:rowOff>101600</xdr:rowOff>
    </xdr:to>
    <xdr:sp macro="" textlink="">
      <xdr:nvSpPr>
        <xdr:cNvPr id="392" name="直線コネクタ 391"/>
        <xdr:cNvSpPr/>
      </xdr:nvSpPr>
      <xdr:spPr>
        <a:xfrm>
          <a:off x="6600825" y="1244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71</xdr:row>
      <xdr:rowOff>133350</xdr:rowOff>
    </xdr:from>
    <xdr:to>
      <xdr:col>34</xdr:col>
      <xdr:colOff>123825</xdr:colOff>
      <xdr:row>73</xdr:row>
      <xdr:rowOff>47625</xdr:rowOff>
    </xdr:to>
    <xdr:sp macro="" textlink="">
      <xdr:nvSpPr>
        <xdr:cNvPr id="393" name="テキスト ボックス 392"/>
        <xdr:cNvSpPr txBox="1"/>
      </xdr:nvSpPr>
      <xdr:spPr>
        <a:xfrm>
          <a:off x="6067425" y="12306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70</xdr:row>
      <xdr:rowOff>63500</xdr:rowOff>
    </xdr:from>
    <xdr:to>
      <xdr:col>59</xdr:col>
      <xdr:colOff>50800</xdr:colOff>
      <xdr:row>70</xdr:row>
      <xdr:rowOff>63500</xdr:rowOff>
    </xdr:to>
    <xdr:sp macro="" textlink="">
      <xdr:nvSpPr>
        <xdr:cNvPr id="394" name="直線コネクタ 393"/>
        <xdr:cNvSpPr/>
      </xdr:nvSpPr>
      <xdr:spPr>
        <a:xfrm>
          <a:off x="6600825" y="1206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69</xdr:row>
      <xdr:rowOff>95250</xdr:rowOff>
    </xdr:from>
    <xdr:to>
      <xdr:col>34</xdr:col>
      <xdr:colOff>123825</xdr:colOff>
      <xdr:row>71</xdr:row>
      <xdr:rowOff>9525</xdr:rowOff>
    </xdr:to>
    <xdr:sp macro="" textlink="">
      <xdr:nvSpPr>
        <xdr:cNvPr id="395" name="テキスト ボックス 394"/>
        <xdr:cNvSpPr txBox="1"/>
      </xdr:nvSpPr>
      <xdr:spPr>
        <a:xfrm>
          <a:off x="6067425" y="11925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68</xdr:row>
      <xdr:rowOff>25400</xdr:rowOff>
    </xdr:to>
    <xdr:sp macro="" textlink="">
      <xdr:nvSpPr>
        <xdr:cNvPr id="396" name="直線コネクタ 395"/>
        <xdr:cNvSpPr/>
      </xdr:nvSpPr>
      <xdr:spPr>
        <a:xfrm>
          <a:off x="660082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67</xdr:row>
      <xdr:rowOff>57150</xdr:rowOff>
    </xdr:from>
    <xdr:to>
      <xdr:col>34</xdr:col>
      <xdr:colOff>123825</xdr:colOff>
      <xdr:row>68</xdr:row>
      <xdr:rowOff>142875</xdr:rowOff>
    </xdr:to>
    <xdr:sp macro="" textlink="">
      <xdr:nvSpPr>
        <xdr:cNvPr id="397" name="テキスト ボックス 396"/>
        <xdr:cNvSpPr txBox="1"/>
      </xdr:nvSpPr>
      <xdr:spPr>
        <a:xfrm>
          <a:off x="6067425" y="11544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fLocksText="0">
      <xdr:nvSpPr>
        <xdr:cNvPr id="398" name="商工費グラフ枠"/>
        <xdr:cNvSpPr/>
      </xdr:nvSpPr>
      <xdr:spPr>
        <a:xfrm>
          <a:off x="6600825"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sp macro="" textlink="">
      <xdr:nvSpPr>
        <xdr:cNvPr id="399" name="直線コネクタ 398"/>
        <xdr:cNvSpPr/>
      </xdr:nvSpPr>
      <xdr:spPr>
        <a:xfrm flipV="1">
          <a:off x="10477500" y="12001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79</xdr:row>
      <xdr:rowOff>38100</xdr:rowOff>
    </xdr:from>
    <xdr:to>
      <xdr:col>57</xdr:col>
      <xdr:colOff>47625</xdr:colOff>
      <xdr:row>80</xdr:row>
      <xdr:rowOff>123825</xdr:rowOff>
    </xdr:to>
    <xdr:sp macro="" textlink="">
      <xdr:nvSpPr>
        <xdr:cNvPr id="400" name="商工費最小値テキスト"/>
        <xdr:cNvSpPr txBox="1"/>
      </xdr:nvSpPr>
      <xdr:spPr>
        <a:xfrm>
          <a:off x="10525125" y="135826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212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79</xdr:row>
      <xdr:rowOff>36373</xdr:rowOff>
    </xdr:from>
    <xdr:to>
      <xdr:col>55</xdr:col>
      <xdr:colOff>88900</xdr:colOff>
      <xdr:row>79</xdr:row>
      <xdr:rowOff>36373</xdr:rowOff>
    </xdr:to>
    <xdr:sp macro="" textlink="">
      <xdr:nvSpPr>
        <xdr:cNvPr id="401" name="直線コネクタ 400"/>
        <xdr:cNvSpPr/>
      </xdr:nvSpPr>
      <xdr:spPr>
        <a:xfrm>
          <a:off x="10391775" y="135826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68</xdr:row>
      <xdr:rowOff>123825</xdr:rowOff>
    </xdr:from>
    <xdr:to>
      <xdr:col>58</xdr:col>
      <xdr:colOff>9525</xdr:colOff>
      <xdr:row>70</xdr:row>
      <xdr:rowOff>38100</xdr:rowOff>
    </xdr:to>
    <xdr:sp macro="" textlink="">
      <xdr:nvSpPr>
        <xdr:cNvPr id="402" name="商工費最大値テキスト"/>
        <xdr:cNvSpPr txBox="1"/>
      </xdr:nvSpPr>
      <xdr:spPr>
        <a:xfrm>
          <a:off x="10525125" y="117824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41,638</a:t>
          </a:r>
          <a:endParaRPr lang="ja-JP" altLang="en-US" sz="1000" b="1">
            <a:latin typeface="ＭＳ Ｐゴシック" panose="020B0600070205080204" pitchFamily="50" charset="-128"/>
          </a:endParaRPr>
        </a:p>
      </xdr:txBody>
    </xdr:sp>
    <xdr:clientData/>
  </xdr:twoCellAnchor>
  <xdr:twoCellAnchor>
    <xdr:from>
      <xdr:col>54</xdr:col>
      <xdr:colOff>101600</xdr:colOff>
      <xdr:row>70</xdr:row>
      <xdr:rowOff>1092</xdr:rowOff>
    </xdr:from>
    <xdr:to>
      <xdr:col>55</xdr:col>
      <xdr:colOff>88900</xdr:colOff>
      <xdr:row>70</xdr:row>
      <xdr:rowOff>1092</xdr:rowOff>
    </xdr:to>
    <xdr:sp macro="" textlink="">
      <xdr:nvSpPr>
        <xdr:cNvPr id="403" name="直線コネクタ 402"/>
        <xdr:cNvSpPr/>
      </xdr:nvSpPr>
      <xdr:spPr>
        <a:xfrm>
          <a:off x="10391775" y="120015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77</xdr:row>
      <xdr:rowOff>8903</xdr:rowOff>
    </xdr:from>
    <xdr:to>
      <xdr:col>55</xdr:col>
      <xdr:colOff>0</xdr:colOff>
      <xdr:row>77</xdr:row>
      <xdr:rowOff>111810</xdr:rowOff>
    </xdr:to>
    <xdr:sp macro="" textlink="">
      <xdr:nvSpPr>
        <xdr:cNvPr id="404" name="直線コネクタ 403"/>
        <xdr:cNvSpPr/>
      </xdr:nvSpPr>
      <xdr:spPr>
        <a:xfrm flipV="1">
          <a:off x="9639300" y="1321117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75</xdr:row>
      <xdr:rowOff>76200</xdr:rowOff>
    </xdr:from>
    <xdr:to>
      <xdr:col>58</xdr:col>
      <xdr:colOff>9525</xdr:colOff>
      <xdr:row>76</xdr:row>
      <xdr:rowOff>161925</xdr:rowOff>
    </xdr:to>
    <xdr:sp macro="" textlink="">
      <xdr:nvSpPr>
        <xdr:cNvPr id="405" name="商工費平均値テキスト"/>
        <xdr:cNvSpPr txBox="1"/>
      </xdr:nvSpPr>
      <xdr:spPr>
        <a:xfrm>
          <a:off x="105251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76</xdr:row>
      <xdr:rowOff>54077</xdr:rowOff>
    </xdr:from>
    <xdr:to>
      <xdr:col>55</xdr:col>
      <xdr:colOff>50800</xdr:colOff>
      <xdr:row>76</xdr:row>
      <xdr:rowOff>155677</xdr:rowOff>
    </xdr:to>
    <xdr:sp macro="" textlink="" fLocksText="0">
      <xdr:nvSpPr>
        <xdr:cNvPr id="406" name="フローチャート: 判断 405"/>
        <xdr:cNvSpPr/>
      </xdr:nvSpPr>
      <xdr:spPr>
        <a:xfrm>
          <a:off x="10429875" y="13087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76</xdr:row>
      <xdr:rowOff>134823</xdr:rowOff>
    </xdr:from>
    <xdr:to>
      <xdr:col>50</xdr:col>
      <xdr:colOff>114300</xdr:colOff>
      <xdr:row>77</xdr:row>
      <xdr:rowOff>111810</xdr:rowOff>
    </xdr:to>
    <xdr:sp macro="" textlink="">
      <xdr:nvSpPr>
        <xdr:cNvPr id="407" name="直線コネクタ 406"/>
        <xdr:cNvSpPr/>
      </xdr:nvSpPr>
      <xdr:spPr>
        <a:xfrm>
          <a:off x="8753475" y="13163550"/>
          <a:ext cx="885825"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76</xdr:row>
      <xdr:rowOff>49733</xdr:rowOff>
    </xdr:from>
    <xdr:to>
      <xdr:col>50</xdr:col>
      <xdr:colOff>165100</xdr:colOff>
      <xdr:row>76</xdr:row>
      <xdr:rowOff>151333</xdr:rowOff>
    </xdr:to>
    <xdr:sp macro="" textlink="" fLocksText="0">
      <xdr:nvSpPr>
        <xdr:cNvPr id="408" name="フローチャート: 判断 407"/>
        <xdr:cNvSpPr/>
      </xdr:nvSpPr>
      <xdr:spPr>
        <a:xfrm>
          <a:off x="9591675" y="130778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74</xdr:row>
      <xdr:rowOff>171450</xdr:rowOff>
    </xdr:from>
    <xdr:to>
      <xdr:col>51</xdr:col>
      <xdr:colOff>180975</xdr:colOff>
      <xdr:row>76</xdr:row>
      <xdr:rowOff>85725</xdr:rowOff>
    </xdr:to>
    <xdr:sp macro="" textlink="">
      <xdr:nvSpPr>
        <xdr:cNvPr id="409" name="テキスト ボックス 408"/>
        <xdr:cNvSpPr txBox="1"/>
      </xdr:nvSpPr>
      <xdr:spPr>
        <a:xfrm>
          <a:off x="9363075" y="128587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76</xdr:row>
      <xdr:rowOff>134823</xdr:rowOff>
    </xdr:from>
    <xdr:to>
      <xdr:col>45</xdr:col>
      <xdr:colOff>177800</xdr:colOff>
      <xdr:row>77</xdr:row>
      <xdr:rowOff>149186</xdr:rowOff>
    </xdr:to>
    <xdr:sp macro="" textlink="">
      <xdr:nvSpPr>
        <xdr:cNvPr id="410" name="直線コネクタ 409"/>
        <xdr:cNvSpPr/>
      </xdr:nvSpPr>
      <xdr:spPr>
        <a:xfrm flipV="1">
          <a:off x="7858125" y="13163550"/>
          <a:ext cx="89535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76</xdr:row>
      <xdr:rowOff>93396</xdr:rowOff>
    </xdr:from>
    <xdr:to>
      <xdr:col>46</xdr:col>
      <xdr:colOff>38100</xdr:colOff>
      <xdr:row>77</xdr:row>
      <xdr:rowOff>23546</xdr:rowOff>
    </xdr:to>
    <xdr:sp macro="" textlink="" fLocksText="0">
      <xdr:nvSpPr>
        <xdr:cNvPr id="411" name="フローチャート: 判断 410"/>
        <xdr:cNvSpPr/>
      </xdr:nvSpPr>
      <xdr:spPr>
        <a:xfrm>
          <a:off x="8696325" y="13125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77</xdr:row>
      <xdr:rowOff>19050</xdr:rowOff>
    </xdr:from>
    <xdr:to>
      <xdr:col>47</xdr:col>
      <xdr:colOff>57150</xdr:colOff>
      <xdr:row>78</xdr:row>
      <xdr:rowOff>104775</xdr:rowOff>
    </xdr:to>
    <xdr:sp macro="" textlink="">
      <xdr:nvSpPr>
        <xdr:cNvPr id="412" name="テキスト ボックス 411"/>
        <xdr:cNvSpPr txBox="1"/>
      </xdr:nvSpPr>
      <xdr:spPr>
        <a:xfrm>
          <a:off x="8477250" y="132207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77</xdr:row>
      <xdr:rowOff>149186</xdr:rowOff>
    </xdr:from>
    <xdr:to>
      <xdr:col>41</xdr:col>
      <xdr:colOff>50800</xdr:colOff>
      <xdr:row>77</xdr:row>
      <xdr:rowOff>160846</xdr:rowOff>
    </xdr:to>
    <xdr:sp macro="" textlink="">
      <xdr:nvSpPr>
        <xdr:cNvPr id="413" name="直線コネクタ 412"/>
        <xdr:cNvSpPr/>
      </xdr:nvSpPr>
      <xdr:spPr>
        <a:xfrm flipV="1">
          <a:off x="6972300" y="133540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76</xdr:row>
      <xdr:rowOff>155347</xdr:rowOff>
    </xdr:from>
    <xdr:to>
      <xdr:col>41</xdr:col>
      <xdr:colOff>101600</xdr:colOff>
      <xdr:row>77</xdr:row>
      <xdr:rowOff>85497</xdr:rowOff>
    </xdr:to>
    <xdr:sp macro="" textlink="" fLocksText="0">
      <xdr:nvSpPr>
        <xdr:cNvPr id="414" name="フローチャート: 判断 413"/>
        <xdr:cNvSpPr/>
      </xdr:nvSpPr>
      <xdr:spPr>
        <a:xfrm>
          <a:off x="7810500" y="131826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40</xdr:col>
      <xdr:colOff>0</xdr:colOff>
      <xdr:row>75</xdr:row>
      <xdr:rowOff>104775</xdr:rowOff>
    </xdr:from>
    <xdr:to>
      <xdr:col>42</xdr:col>
      <xdr:colOff>85725</xdr:colOff>
      <xdr:row>77</xdr:row>
      <xdr:rowOff>19050</xdr:rowOff>
    </xdr:to>
    <xdr:sp macro="" textlink="">
      <xdr:nvSpPr>
        <xdr:cNvPr id="415" name="テキスト ボックス 414"/>
        <xdr:cNvSpPr txBox="1"/>
      </xdr:nvSpPr>
      <xdr:spPr>
        <a:xfrm>
          <a:off x="7620000" y="129635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76</xdr:row>
      <xdr:rowOff>162013</xdr:rowOff>
    </xdr:from>
    <xdr:to>
      <xdr:col>36</xdr:col>
      <xdr:colOff>165100</xdr:colOff>
      <xdr:row>77</xdr:row>
      <xdr:rowOff>92163</xdr:rowOff>
    </xdr:to>
    <xdr:sp macro="" textlink="" fLocksText="0">
      <xdr:nvSpPr>
        <xdr:cNvPr id="416" name="フローチャート: 判断 415"/>
        <xdr:cNvSpPr/>
      </xdr:nvSpPr>
      <xdr:spPr>
        <a:xfrm>
          <a:off x="6924675" y="131921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66675</xdr:colOff>
      <xdr:row>75</xdr:row>
      <xdr:rowOff>104775</xdr:rowOff>
    </xdr:from>
    <xdr:to>
      <xdr:col>37</xdr:col>
      <xdr:colOff>152400</xdr:colOff>
      <xdr:row>77</xdr:row>
      <xdr:rowOff>19050</xdr:rowOff>
    </xdr:to>
    <xdr:sp macro="" textlink="">
      <xdr:nvSpPr>
        <xdr:cNvPr id="417" name="テキスト ボックス 416"/>
        <xdr:cNvSpPr txBox="1"/>
      </xdr:nvSpPr>
      <xdr:spPr>
        <a:xfrm>
          <a:off x="6734175" y="129635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9,081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81</xdr:row>
      <xdr:rowOff>76200</xdr:rowOff>
    </xdr:from>
    <xdr:to>
      <xdr:col>58</xdr:col>
      <xdr:colOff>0</xdr:colOff>
      <xdr:row>82</xdr:row>
      <xdr:rowOff>161925</xdr:rowOff>
    </xdr:to>
    <xdr:sp macro="" textlink="">
      <xdr:nvSpPr>
        <xdr:cNvPr id="418" name="テキスト ボックス 417"/>
        <xdr:cNvSpPr txBox="1"/>
      </xdr:nvSpPr>
      <xdr:spPr>
        <a:xfrm>
          <a:off x="102870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81</xdr:row>
      <xdr:rowOff>76200</xdr:rowOff>
    </xdr:from>
    <xdr:to>
      <xdr:col>53</xdr:col>
      <xdr:colOff>114300</xdr:colOff>
      <xdr:row>82</xdr:row>
      <xdr:rowOff>161925</xdr:rowOff>
    </xdr:to>
    <xdr:sp macro="" textlink="">
      <xdr:nvSpPr>
        <xdr:cNvPr id="419" name="テキスト ボックス 418"/>
        <xdr:cNvSpPr txBox="1"/>
      </xdr:nvSpPr>
      <xdr:spPr>
        <a:xfrm>
          <a:off x="9448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81</xdr:row>
      <xdr:rowOff>76200</xdr:rowOff>
    </xdr:from>
    <xdr:to>
      <xdr:col>48</xdr:col>
      <xdr:colOff>171450</xdr:colOff>
      <xdr:row>82</xdr:row>
      <xdr:rowOff>161925</xdr:rowOff>
    </xdr:to>
    <xdr:sp macro="" textlink="">
      <xdr:nvSpPr>
        <xdr:cNvPr id="420" name="テキスト ボックス 419"/>
        <xdr:cNvSpPr txBox="1"/>
      </xdr:nvSpPr>
      <xdr:spPr>
        <a:xfrm>
          <a:off x="8553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81</xdr:row>
      <xdr:rowOff>76200</xdr:rowOff>
    </xdr:from>
    <xdr:to>
      <xdr:col>44</xdr:col>
      <xdr:colOff>47625</xdr:colOff>
      <xdr:row>82</xdr:row>
      <xdr:rowOff>161925</xdr:rowOff>
    </xdr:to>
    <xdr:sp macro="" textlink="">
      <xdr:nvSpPr>
        <xdr:cNvPr id="421" name="テキスト ボックス 420"/>
        <xdr:cNvSpPr txBox="1"/>
      </xdr:nvSpPr>
      <xdr:spPr>
        <a:xfrm>
          <a:off x="7667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81</xdr:row>
      <xdr:rowOff>76200</xdr:rowOff>
    </xdr:from>
    <xdr:to>
      <xdr:col>39</xdr:col>
      <xdr:colOff>114300</xdr:colOff>
      <xdr:row>82</xdr:row>
      <xdr:rowOff>161925</xdr:rowOff>
    </xdr:to>
    <xdr:sp macro="" textlink="">
      <xdr:nvSpPr>
        <xdr:cNvPr id="422" name="テキスト ボックス 421"/>
        <xdr:cNvSpPr txBox="1"/>
      </xdr:nvSpPr>
      <xdr:spPr>
        <a:xfrm>
          <a:off x="6781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76</xdr:row>
      <xdr:rowOff>129553</xdr:rowOff>
    </xdr:from>
    <xdr:to>
      <xdr:col>55</xdr:col>
      <xdr:colOff>50800</xdr:colOff>
      <xdr:row>77</xdr:row>
      <xdr:rowOff>59703</xdr:rowOff>
    </xdr:to>
    <xdr:sp macro="" textlink="" fLocksText="0">
      <xdr:nvSpPr>
        <xdr:cNvPr id="423" name="楕円 422"/>
        <xdr:cNvSpPr/>
      </xdr:nvSpPr>
      <xdr:spPr>
        <a:xfrm>
          <a:off x="10429875" y="13163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76</xdr:row>
      <xdr:rowOff>104775</xdr:rowOff>
    </xdr:from>
    <xdr:to>
      <xdr:col>57</xdr:col>
      <xdr:colOff>133350</xdr:colOff>
      <xdr:row>78</xdr:row>
      <xdr:rowOff>19050</xdr:rowOff>
    </xdr:to>
    <xdr:sp macro="" textlink="">
      <xdr:nvSpPr>
        <xdr:cNvPr id="424" name="商工費該当値テキスト"/>
        <xdr:cNvSpPr txBox="1"/>
      </xdr:nvSpPr>
      <xdr:spPr>
        <a:xfrm>
          <a:off x="10525125" y="131349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9,933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77</xdr:row>
      <xdr:rowOff>61010</xdr:rowOff>
    </xdr:from>
    <xdr:to>
      <xdr:col>50</xdr:col>
      <xdr:colOff>165100</xdr:colOff>
      <xdr:row>77</xdr:row>
      <xdr:rowOff>162610</xdr:rowOff>
    </xdr:to>
    <xdr:sp macro="" textlink="" fLocksText="0">
      <xdr:nvSpPr>
        <xdr:cNvPr id="425" name="楕円 424"/>
        <xdr:cNvSpPr/>
      </xdr:nvSpPr>
      <xdr:spPr>
        <a:xfrm>
          <a:off x="9591675" y="132588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66675</xdr:colOff>
      <xdr:row>77</xdr:row>
      <xdr:rowOff>152400</xdr:rowOff>
    </xdr:from>
    <xdr:to>
      <xdr:col>51</xdr:col>
      <xdr:colOff>152400</xdr:colOff>
      <xdr:row>79</xdr:row>
      <xdr:rowOff>66675</xdr:rowOff>
    </xdr:to>
    <xdr:sp macro="" textlink="">
      <xdr:nvSpPr>
        <xdr:cNvPr id="426" name="テキスト ボックス 425"/>
        <xdr:cNvSpPr txBox="1"/>
      </xdr:nvSpPr>
      <xdr:spPr>
        <a:xfrm>
          <a:off x="9401175" y="133540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7,232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76</xdr:row>
      <xdr:rowOff>84023</xdr:rowOff>
    </xdr:from>
    <xdr:to>
      <xdr:col>46</xdr:col>
      <xdr:colOff>38100</xdr:colOff>
      <xdr:row>77</xdr:row>
      <xdr:rowOff>14173</xdr:rowOff>
    </xdr:to>
    <xdr:sp macro="" textlink="" fLocksText="0">
      <xdr:nvSpPr>
        <xdr:cNvPr id="427" name="楕円 426"/>
        <xdr:cNvSpPr/>
      </xdr:nvSpPr>
      <xdr:spPr>
        <a:xfrm>
          <a:off x="8696325" y="13115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75</xdr:row>
      <xdr:rowOff>28575</xdr:rowOff>
    </xdr:from>
    <xdr:to>
      <xdr:col>47</xdr:col>
      <xdr:colOff>57150</xdr:colOff>
      <xdr:row>76</xdr:row>
      <xdr:rowOff>114300</xdr:rowOff>
    </xdr:to>
    <xdr:sp macro="" textlink="">
      <xdr:nvSpPr>
        <xdr:cNvPr id="428" name="テキスト ボックス 427"/>
        <xdr:cNvSpPr txBox="1"/>
      </xdr:nvSpPr>
      <xdr:spPr>
        <a:xfrm>
          <a:off x="8477250" y="128873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11,128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77</xdr:row>
      <xdr:rowOff>98386</xdr:rowOff>
    </xdr:from>
    <xdr:to>
      <xdr:col>41</xdr:col>
      <xdr:colOff>101600</xdr:colOff>
      <xdr:row>78</xdr:row>
      <xdr:rowOff>28536</xdr:rowOff>
    </xdr:to>
    <xdr:sp macro="" textlink="" fLocksText="0">
      <xdr:nvSpPr>
        <xdr:cNvPr id="429" name="楕円 428"/>
        <xdr:cNvSpPr/>
      </xdr:nvSpPr>
      <xdr:spPr>
        <a:xfrm>
          <a:off x="7810500" y="132969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40</xdr:col>
      <xdr:colOff>0</xdr:colOff>
      <xdr:row>78</xdr:row>
      <xdr:rowOff>19050</xdr:rowOff>
    </xdr:from>
    <xdr:to>
      <xdr:col>42</xdr:col>
      <xdr:colOff>85725</xdr:colOff>
      <xdr:row>79</xdr:row>
      <xdr:rowOff>104775</xdr:rowOff>
    </xdr:to>
    <xdr:sp macro="" textlink="">
      <xdr:nvSpPr>
        <xdr:cNvPr id="430" name="テキスト ボックス 429"/>
        <xdr:cNvSpPr txBox="1"/>
      </xdr:nvSpPr>
      <xdr:spPr>
        <a:xfrm>
          <a:off x="7620000" y="1339215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6,251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77</xdr:row>
      <xdr:rowOff>110046</xdr:rowOff>
    </xdr:from>
    <xdr:to>
      <xdr:col>36</xdr:col>
      <xdr:colOff>165100</xdr:colOff>
      <xdr:row>78</xdr:row>
      <xdr:rowOff>40196</xdr:rowOff>
    </xdr:to>
    <xdr:sp macro="" textlink="" fLocksText="0">
      <xdr:nvSpPr>
        <xdr:cNvPr id="431" name="楕円 430"/>
        <xdr:cNvSpPr/>
      </xdr:nvSpPr>
      <xdr:spPr>
        <a:xfrm>
          <a:off x="6924675" y="13315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66675</xdr:colOff>
      <xdr:row>78</xdr:row>
      <xdr:rowOff>28575</xdr:rowOff>
    </xdr:from>
    <xdr:to>
      <xdr:col>37</xdr:col>
      <xdr:colOff>152400</xdr:colOff>
      <xdr:row>79</xdr:row>
      <xdr:rowOff>114300</xdr:rowOff>
    </xdr:to>
    <xdr:sp macro="" textlink="">
      <xdr:nvSpPr>
        <xdr:cNvPr id="432" name="テキスト ボックス 431"/>
        <xdr:cNvSpPr txBox="1"/>
      </xdr:nvSpPr>
      <xdr:spPr>
        <a:xfrm>
          <a:off x="6734175" y="134016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83</xdr:row>
      <xdr:rowOff>57150</xdr:rowOff>
    </xdr:from>
    <xdr:to>
      <xdr:col>59</xdr:col>
      <xdr:colOff>50800</xdr:colOff>
      <xdr:row>85</xdr:row>
      <xdr:rowOff>31750</xdr:rowOff>
    </xdr:to>
    <xdr:sp macro="" textlink="" fLocksText="0">
      <xdr:nvSpPr>
        <xdr:cNvPr id="433" name="正方形/長方形 432"/>
        <xdr:cNvSpPr/>
      </xdr:nvSpPr>
      <xdr:spPr>
        <a:xfrm>
          <a:off x="660082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fLocksText="0">
      <xdr:nvSpPr>
        <xdr:cNvPr id="434" name="正方形/長方形 433"/>
        <xdr:cNvSpPr/>
      </xdr:nvSpPr>
      <xdr:spPr>
        <a:xfrm>
          <a:off x="673417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fLocksText="0">
      <xdr:nvSpPr>
        <xdr:cNvPr id="435" name="正方形/長方形 434"/>
        <xdr:cNvSpPr/>
      </xdr:nvSpPr>
      <xdr:spPr>
        <a:xfrm>
          <a:off x="673417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fLocksText="0">
      <xdr:nvSpPr>
        <xdr:cNvPr id="436" name="正方形/長方形 435"/>
        <xdr:cNvSpPr/>
      </xdr:nvSpPr>
      <xdr:spPr>
        <a:xfrm>
          <a:off x="7743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fLocksText="0">
      <xdr:nvSpPr>
        <xdr:cNvPr id="437" name="正方形/長方形 436"/>
        <xdr:cNvSpPr/>
      </xdr:nvSpPr>
      <xdr:spPr>
        <a:xfrm>
          <a:off x="7743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fLocksText="0">
      <xdr:nvSpPr>
        <xdr:cNvPr id="438" name="正方形/長方形 437"/>
        <xdr:cNvSpPr/>
      </xdr:nvSpPr>
      <xdr:spPr>
        <a:xfrm>
          <a:off x="888682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fLocksText="0">
      <xdr:nvSpPr>
        <xdr:cNvPr id="439" name="正方形/長方形 438"/>
        <xdr:cNvSpPr/>
      </xdr:nvSpPr>
      <xdr:spPr>
        <a:xfrm>
          <a:off x="888682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40" name="正方形/長方形 439"/>
        <xdr:cNvSpPr/>
      </xdr:nvSpPr>
      <xdr:spPr>
        <a:xfrm>
          <a:off x="6600825"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34</xdr:col>
      <xdr:colOff>85725</xdr:colOff>
      <xdr:row>87</xdr:row>
      <xdr:rowOff>9525</xdr:rowOff>
    </xdr:from>
    <xdr:to>
      <xdr:col>36</xdr:col>
      <xdr:colOff>57150</xdr:colOff>
      <xdr:row>88</xdr:row>
      <xdr:rowOff>66675</xdr:rowOff>
    </xdr:to>
    <xdr:sp macro="" textlink="">
      <xdr:nvSpPr>
        <xdr:cNvPr id="441" name="テキスト ボックス 440"/>
        <xdr:cNvSpPr txBox="1"/>
      </xdr:nvSpPr>
      <xdr:spPr>
        <a:xfrm>
          <a:off x="6562725"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101</xdr:row>
      <xdr:rowOff>82550</xdr:rowOff>
    </xdr:from>
    <xdr:to>
      <xdr:col>59</xdr:col>
      <xdr:colOff>50800</xdr:colOff>
      <xdr:row>101</xdr:row>
      <xdr:rowOff>82550</xdr:rowOff>
    </xdr:to>
    <xdr:sp macro="" textlink="">
      <xdr:nvSpPr>
        <xdr:cNvPr id="442" name="直線コネクタ 441"/>
        <xdr:cNvSpPr/>
      </xdr:nvSpPr>
      <xdr:spPr>
        <a:xfrm>
          <a:off x="660082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99</xdr:row>
      <xdr:rowOff>98879</xdr:rowOff>
    </xdr:from>
    <xdr:to>
      <xdr:col>59</xdr:col>
      <xdr:colOff>50800</xdr:colOff>
      <xdr:row>99</xdr:row>
      <xdr:rowOff>98879</xdr:rowOff>
    </xdr:to>
    <xdr:sp macro="" textlink="">
      <xdr:nvSpPr>
        <xdr:cNvPr id="443" name="直線コネクタ 442"/>
        <xdr:cNvSpPr/>
      </xdr:nvSpPr>
      <xdr:spPr>
        <a:xfrm>
          <a:off x="6600825" y="17068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33</xdr:col>
      <xdr:colOff>66675</xdr:colOff>
      <xdr:row>98</xdr:row>
      <xdr:rowOff>123825</xdr:rowOff>
    </xdr:from>
    <xdr:to>
      <xdr:col>34</xdr:col>
      <xdr:colOff>123825</xdr:colOff>
      <xdr:row>100</xdr:row>
      <xdr:rowOff>38100</xdr:rowOff>
    </xdr:to>
    <xdr:sp macro="" textlink="">
      <xdr:nvSpPr>
        <xdr:cNvPr id="444" name="テキスト ボックス 443"/>
        <xdr:cNvSpPr txBox="1"/>
      </xdr:nvSpPr>
      <xdr:spPr>
        <a:xfrm>
          <a:off x="6353175" y="169259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115207</xdr:rowOff>
    </xdr:from>
    <xdr:to>
      <xdr:col>59</xdr:col>
      <xdr:colOff>50800</xdr:colOff>
      <xdr:row>97</xdr:row>
      <xdr:rowOff>115207</xdr:rowOff>
    </xdr:to>
    <xdr:sp macro="" textlink="">
      <xdr:nvSpPr>
        <xdr:cNvPr id="445" name="直線コネクタ 444"/>
        <xdr:cNvSpPr/>
      </xdr:nvSpPr>
      <xdr:spPr>
        <a:xfrm>
          <a:off x="6600825" y="16744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96</xdr:row>
      <xdr:rowOff>142875</xdr:rowOff>
    </xdr:from>
    <xdr:to>
      <xdr:col>34</xdr:col>
      <xdr:colOff>123825</xdr:colOff>
      <xdr:row>98</xdr:row>
      <xdr:rowOff>57150</xdr:rowOff>
    </xdr:to>
    <xdr:sp macro="" textlink="">
      <xdr:nvSpPr>
        <xdr:cNvPr id="446" name="テキスト ボックス 445"/>
        <xdr:cNvSpPr txBox="1"/>
      </xdr:nvSpPr>
      <xdr:spPr>
        <a:xfrm>
          <a:off x="6067425" y="16602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95</xdr:row>
      <xdr:rowOff>131536</xdr:rowOff>
    </xdr:from>
    <xdr:to>
      <xdr:col>59</xdr:col>
      <xdr:colOff>50800</xdr:colOff>
      <xdr:row>95</xdr:row>
      <xdr:rowOff>131536</xdr:rowOff>
    </xdr:to>
    <xdr:sp macro="" textlink="">
      <xdr:nvSpPr>
        <xdr:cNvPr id="447" name="直線コネクタ 446"/>
        <xdr:cNvSpPr/>
      </xdr:nvSpPr>
      <xdr:spPr>
        <a:xfrm>
          <a:off x="6600825" y="16421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94</xdr:row>
      <xdr:rowOff>161925</xdr:rowOff>
    </xdr:from>
    <xdr:to>
      <xdr:col>34</xdr:col>
      <xdr:colOff>123825</xdr:colOff>
      <xdr:row>96</xdr:row>
      <xdr:rowOff>76200</xdr:rowOff>
    </xdr:to>
    <xdr:sp macro="" textlink="">
      <xdr:nvSpPr>
        <xdr:cNvPr id="448" name="テキスト ボックス 447"/>
        <xdr:cNvSpPr txBox="1"/>
      </xdr:nvSpPr>
      <xdr:spPr>
        <a:xfrm>
          <a:off x="6067425" y="16278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93</xdr:row>
      <xdr:rowOff>147864</xdr:rowOff>
    </xdr:from>
    <xdr:to>
      <xdr:col>59</xdr:col>
      <xdr:colOff>50800</xdr:colOff>
      <xdr:row>93</xdr:row>
      <xdr:rowOff>147864</xdr:rowOff>
    </xdr:to>
    <xdr:sp macro="" textlink="">
      <xdr:nvSpPr>
        <xdr:cNvPr id="449" name="直線コネクタ 448"/>
        <xdr:cNvSpPr/>
      </xdr:nvSpPr>
      <xdr:spPr>
        <a:xfrm>
          <a:off x="6600825" y="16097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161925</xdr:colOff>
      <xdr:row>93</xdr:row>
      <xdr:rowOff>9525</xdr:rowOff>
    </xdr:from>
    <xdr:to>
      <xdr:col>34</xdr:col>
      <xdr:colOff>123825</xdr:colOff>
      <xdr:row>94</xdr:row>
      <xdr:rowOff>95250</xdr:rowOff>
    </xdr:to>
    <xdr:sp macro="" textlink="">
      <xdr:nvSpPr>
        <xdr:cNvPr id="450" name="テキスト ボックス 449"/>
        <xdr:cNvSpPr txBox="1"/>
      </xdr:nvSpPr>
      <xdr:spPr>
        <a:xfrm>
          <a:off x="6067425" y="15954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91</xdr:row>
      <xdr:rowOff>164193</xdr:rowOff>
    </xdr:from>
    <xdr:to>
      <xdr:col>59</xdr:col>
      <xdr:colOff>50800</xdr:colOff>
      <xdr:row>91</xdr:row>
      <xdr:rowOff>164193</xdr:rowOff>
    </xdr:to>
    <xdr:sp macro="" textlink="">
      <xdr:nvSpPr>
        <xdr:cNvPr id="451" name="直線コネクタ 450"/>
        <xdr:cNvSpPr/>
      </xdr:nvSpPr>
      <xdr:spPr>
        <a:xfrm>
          <a:off x="6600825" y="15763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91</xdr:row>
      <xdr:rowOff>19050</xdr:rowOff>
    </xdr:from>
    <xdr:to>
      <xdr:col>34</xdr:col>
      <xdr:colOff>123825</xdr:colOff>
      <xdr:row>92</xdr:row>
      <xdr:rowOff>104775</xdr:rowOff>
    </xdr:to>
    <xdr:sp macro="" textlink="">
      <xdr:nvSpPr>
        <xdr:cNvPr id="452" name="テキスト ボックス 451"/>
        <xdr:cNvSpPr txBox="1"/>
      </xdr:nvSpPr>
      <xdr:spPr>
        <a:xfrm>
          <a:off x="6000750" y="15621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90</xdr:row>
      <xdr:rowOff>9071</xdr:rowOff>
    </xdr:from>
    <xdr:to>
      <xdr:col>59</xdr:col>
      <xdr:colOff>50800</xdr:colOff>
      <xdr:row>90</xdr:row>
      <xdr:rowOff>9071</xdr:rowOff>
    </xdr:to>
    <xdr:sp macro="" textlink="">
      <xdr:nvSpPr>
        <xdr:cNvPr id="453" name="直線コネクタ 452"/>
        <xdr:cNvSpPr/>
      </xdr:nvSpPr>
      <xdr:spPr>
        <a:xfrm>
          <a:off x="6600825" y="15440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89</xdr:row>
      <xdr:rowOff>38100</xdr:rowOff>
    </xdr:from>
    <xdr:to>
      <xdr:col>34</xdr:col>
      <xdr:colOff>123825</xdr:colOff>
      <xdr:row>90</xdr:row>
      <xdr:rowOff>123825</xdr:rowOff>
    </xdr:to>
    <xdr:sp macro="" textlink="">
      <xdr:nvSpPr>
        <xdr:cNvPr id="454" name="テキスト ボックス 453"/>
        <xdr:cNvSpPr txBox="1"/>
      </xdr:nvSpPr>
      <xdr:spPr>
        <a:xfrm>
          <a:off x="6000750" y="15297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88</xdr:row>
      <xdr:rowOff>25400</xdr:rowOff>
    </xdr:to>
    <xdr:sp macro="" textlink="">
      <xdr:nvSpPr>
        <xdr:cNvPr id="455" name="直線コネクタ 454"/>
        <xdr:cNvSpPr/>
      </xdr:nvSpPr>
      <xdr:spPr>
        <a:xfrm>
          <a:off x="660082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31</xdr:col>
      <xdr:colOff>95250</xdr:colOff>
      <xdr:row>87</xdr:row>
      <xdr:rowOff>57150</xdr:rowOff>
    </xdr:from>
    <xdr:to>
      <xdr:col>34</xdr:col>
      <xdr:colOff>123825</xdr:colOff>
      <xdr:row>88</xdr:row>
      <xdr:rowOff>142875</xdr:rowOff>
    </xdr:to>
    <xdr:sp macro="" textlink="">
      <xdr:nvSpPr>
        <xdr:cNvPr id="456" name="テキスト ボックス 455"/>
        <xdr:cNvSpPr txBox="1"/>
      </xdr:nvSpPr>
      <xdr:spPr>
        <a:xfrm>
          <a:off x="6000750" y="14973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fLocksText="0">
      <xdr:nvSpPr>
        <xdr:cNvPr id="457" name="土木費グラフ枠"/>
        <xdr:cNvSpPr/>
      </xdr:nvSpPr>
      <xdr:spPr>
        <a:xfrm>
          <a:off x="6600825"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sp macro="" textlink="">
      <xdr:nvSpPr>
        <xdr:cNvPr id="458" name="直線コネクタ 457"/>
        <xdr:cNvSpPr/>
      </xdr:nvSpPr>
      <xdr:spPr>
        <a:xfrm flipV="1">
          <a:off x="10477500" y="155829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98</xdr:row>
      <xdr:rowOff>95250</xdr:rowOff>
    </xdr:from>
    <xdr:to>
      <xdr:col>58</xdr:col>
      <xdr:colOff>9525</xdr:colOff>
      <xdr:row>100</xdr:row>
      <xdr:rowOff>9525</xdr:rowOff>
    </xdr:to>
    <xdr:sp macro="" textlink="">
      <xdr:nvSpPr>
        <xdr:cNvPr id="459" name="土木費最小値テキスト"/>
        <xdr:cNvSpPr txBox="1"/>
      </xdr:nvSpPr>
      <xdr:spPr>
        <a:xfrm>
          <a:off x="10525125" y="16897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16,837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101600</xdr:colOff>
      <xdr:row>98</xdr:row>
      <xdr:rowOff>87046</xdr:rowOff>
    </xdr:from>
    <xdr:to>
      <xdr:col>55</xdr:col>
      <xdr:colOff>88900</xdr:colOff>
      <xdr:row>98</xdr:row>
      <xdr:rowOff>87046</xdr:rowOff>
    </xdr:to>
    <xdr:sp macro="" textlink="">
      <xdr:nvSpPr>
        <xdr:cNvPr id="460" name="直線コネクタ 459"/>
        <xdr:cNvSpPr/>
      </xdr:nvSpPr>
      <xdr:spPr>
        <a:xfrm>
          <a:off x="10391775" y="168878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89</xdr:row>
      <xdr:rowOff>95250</xdr:rowOff>
    </xdr:from>
    <xdr:to>
      <xdr:col>58</xdr:col>
      <xdr:colOff>76200</xdr:colOff>
      <xdr:row>91</xdr:row>
      <xdr:rowOff>9525</xdr:rowOff>
    </xdr:to>
    <xdr:sp macro="" textlink="">
      <xdr:nvSpPr>
        <xdr:cNvPr id="461" name="土木費最大値テキスト"/>
        <xdr:cNvSpPr txBox="1"/>
      </xdr:nvSpPr>
      <xdr:spPr>
        <a:xfrm>
          <a:off x="10525125" y="15354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137,036</a:t>
          </a:r>
          <a:endParaRPr lang="ja-JP" altLang="en-US" sz="1000" b="1">
            <a:latin typeface="ＭＳ Ｐゴシック" panose="020B0600070205080204" pitchFamily="50" charset="-128"/>
          </a:endParaRPr>
        </a:p>
      </xdr:txBody>
    </xdr:sp>
    <xdr:clientData/>
  </xdr:twoCellAnchor>
  <xdr:twoCellAnchor>
    <xdr:from>
      <xdr:col>54</xdr:col>
      <xdr:colOff>101600</xdr:colOff>
      <xdr:row>90</xdr:row>
      <xdr:rowOff>150194</xdr:rowOff>
    </xdr:from>
    <xdr:to>
      <xdr:col>55</xdr:col>
      <xdr:colOff>88900</xdr:colOff>
      <xdr:row>90</xdr:row>
      <xdr:rowOff>150194</xdr:rowOff>
    </xdr:to>
    <xdr:sp macro="" textlink="">
      <xdr:nvSpPr>
        <xdr:cNvPr id="462" name="直線コネクタ 461"/>
        <xdr:cNvSpPr/>
      </xdr:nvSpPr>
      <xdr:spPr>
        <a:xfrm>
          <a:off x="10391775" y="155829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114300</xdr:colOff>
      <xdr:row>95</xdr:row>
      <xdr:rowOff>129141</xdr:rowOff>
    </xdr:from>
    <xdr:to>
      <xdr:col>55</xdr:col>
      <xdr:colOff>0</xdr:colOff>
      <xdr:row>96</xdr:row>
      <xdr:rowOff>75061</xdr:rowOff>
    </xdr:to>
    <xdr:sp macro="" textlink="">
      <xdr:nvSpPr>
        <xdr:cNvPr id="463" name="直線コネクタ 462"/>
        <xdr:cNvSpPr/>
      </xdr:nvSpPr>
      <xdr:spPr>
        <a:xfrm>
          <a:off x="9639300" y="16421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55</xdr:col>
      <xdr:colOff>47625</xdr:colOff>
      <xdr:row>94</xdr:row>
      <xdr:rowOff>142875</xdr:rowOff>
    </xdr:from>
    <xdr:to>
      <xdr:col>58</xdr:col>
      <xdr:colOff>9525</xdr:colOff>
      <xdr:row>96</xdr:row>
      <xdr:rowOff>57150</xdr:rowOff>
    </xdr:to>
    <xdr:sp macro="" textlink="">
      <xdr:nvSpPr>
        <xdr:cNvPr id="464" name="土木費平均値テキスト"/>
        <xdr:cNvSpPr txBox="1"/>
      </xdr:nvSpPr>
      <xdr:spPr>
        <a:xfrm>
          <a:off x="10525125"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95</xdr:row>
      <xdr:rowOff>121427</xdr:rowOff>
    </xdr:from>
    <xdr:to>
      <xdr:col>55</xdr:col>
      <xdr:colOff>50800</xdr:colOff>
      <xdr:row>96</xdr:row>
      <xdr:rowOff>51577</xdr:rowOff>
    </xdr:to>
    <xdr:sp macro="" textlink="" fLocksText="0">
      <xdr:nvSpPr>
        <xdr:cNvPr id="465" name="フローチャート: 判断 464"/>
        <xdr:cNvSpPr/>
      </xdr:nvSpPr>
      <xdr:spPr>
        <a:xfrm>
          <a:off x="10429875" y="164115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95</xdr:row>
      <xdr:rowOff>129141</xdr:rowOff>
    </xdr:from>
    <xdr:to>
      <xdr:col>50</xdr:col>
      <xdr:colOff>114300</xdr:colOff>
      <xdr:row>96</xdr:row>
      <xdr:rowOff>63773</xdr:rowOff>
    </xdr:to>
    <xdr:sp macro="" textlink="">
      <xdr:nvSpPr>
        <xdr:cNvPr id="466" name="直線コネクタ 465"/>
        <xdr:cNvSpPr/>
      </xdr:nvSpPr>
      <xdr:spPr>
        <a:xfrm flipV="1">
          <a:off x="8753475" y="16421100"/>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50</xdr:col>
      <xdr:colOff>63500</xdr:colOff>
      <xdr:row>95</xdr:row>
      <xdr:rowOff>136438</xdr:rowOff>
    </xdr:from>
    <xdr:to>
      <xdr:col>50</xdr:col>
      <xdr:colOff>165100</xdr:colOff>
      <xdr:row>96</xdr:row>
      <xdr:rowOff>66588</xdr:rowOff>
    </xdr:to>
    <xdr:sp macro="" textlink="" fLocksText="0">
      <xdr:nvSpPr>
        <xdr:cNvPr id="467" name="フローチャート: 判断 466"/>
        <xdr:cNvSpPr/>
      </xdr:nvSpPr>
      <xdr:spPr>
        <a:xfrm>
          <a:off x="9591675" y="164211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96</xdr:row>
      <xdr:rowOff>57150</xdr:rowOff>
    </xdr:from>
    <xdr:to>
      <xdr:col>51</xdr:col>
      <xdr:colOff>180975</xdr:colOff>
      <xdr:row>97</xdr:row>
      <xdr:rowOff>142875</xdr:rowOff>
    </xdr:to>
    <xdr:sp macro="" textlink="">
      <xdr:nvSpPr>
        <xdr:cNvPr id="468" name="テキスト ボックス 467"/>
        <xdr:cNvSpPr txBox="1"/>
      </xdr:nvSpPr>
      <xdr:spPr>
        <a:xfrm>
          <a:off x="9363075" y="16516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50800</xdr:colOff>
      <xdr:row>96</xdr:row>
      <xdr:rowOff>63773</xdr:rowOff>
    </xdr:from>
    <xdr:to>
      <xdr:col>45</xdr:col>
      <xdr:colOff>177800</xdr:colOff>
      <xdr:row>96</xdr:row>
      <xdr:rowOff>163083</xdr:rowOff>
    </xdr:to>
    <xdr:sp macro="" textlink="">
      <xdr:nvSpPr>
        <xdr:cNvPr id="469" name="直線コネクタ 468"/>
        <xdr:cNvSpPr/>
      </xdr:nvSpPr>
      <xdr:spPr>
        <a:xfrm flipV="1">
          <a:off x="7858125" y="16525875"/>
          <a:ext cx="8953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96</xdr:row>
      <xdr:rowOff>27341</xdr:rowOff>
    </xdr:from>
    <xdr:to>
      <xdr:col>46</xdr:col>
      <xdr:colOff>38100</xdr:colOff>
      <xdr:row>96</xdr:row>
      <xdr:rowOff>128941</xdr:rowOff>
    </xdr:to>
    <xdr:sp macro="" textlink="" fLocksText="0">
      <xdr:nvSpPr>
        <xdr:cNvPr id="470" name="フローチャート: 判断 469"/>
        <xdr:cNvSpPr/>
      </xdr:nvSpPr>
      <xdr:spPr>
        <a:xfrm>
          <a:off x="8696325" y="16487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96</xdr:row>
      <xdr:rowOff>123825</xdr:rowOff>
    </xdr:from>
    <xdr:to>
      <xdr:col>47</xdr:col>
      <xdr:colOff>57150</xdr:colOff>
      <xdr:row>98</xdr:row>
      <xdr:rowOff>38100</xdr:rowOff>
    </xdr:to>
    <xdr:sp macro="" textlink="">
      <xdr:nvSpPr>
        <xdr:cNvPr id="471" name="テキスト ボックス 470"/>
        <xdr:cNvSpPr txBox="1"/>
      </xdr:nvSpPr>
      <xdr:spPr>
        <a:xfrm>
          <a:off x="8477250" y="165830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114300</xdr:colOff>
      <xdr:row>96</xdr:row>
      <xdr:rowOff>58068</xdr:rowOff>
    </xdr:from>
    <xdr:to>
      <xdr:col>41</xdr:col>
      <xdr:colOff>50800</xdr:colOff>
      <xdr:row>96</xdr:row>
      <xdr:rowOff>163083</xdr:rowOff>
    </xdr:to>
    <xdr:sp macro="" textlink="">
      <xdr:nvSpPr>
        <xdr:cNvPr id="472" name="直線コネクタ 471"/>
        <xdr:cNvSpPr/>
      </xdr:nvSpPr>
      <xdr:spPr>
        <a:xfrm>
          <a:off x="6972300" y="16516350"/>
          <a:ext cx="88582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41</xdr:col>
      <xdr:colOff>0</xdr:colOff>
      <xdr:row>95</xdr:row>
      <xdr:rowOff>68968</xdr:rowOff>
    </xdr:from>
    <xdr:to>
      <xdr:col>41</xdr:col>
      <xdr:colOff>101600</xdr:colOff>
      <xdr:row>95</xdr:row>
      <xdr:rowOff>170568</xdr:rowOff>
    </xdr:to>
    <xdr:sp macro="" textlink="" fLocksText="0">
      <xdr:nvSpPr>
        <xdr:cNvPr id="473" name="フローチャート: 判断 472"/>
        <xdr:cNvSpPr/>
      </xdr:nvSpPr>
      <xdr:spPr>
        <a:xfrm>
          <a:off x="7810500" y="16354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94</xdr:row>
      <xdr:rowOff>19050</xdr:rowOff>
    </xdr:from>
    <xdr:to>
      <xdr:col>42</xdr:col>
      <xdr:colOff>123825</xdr:colOff>
      <xdr:row>95</xdr:row>
      <xdr:rowOff>104775</xdr:rowOff>
    </xdr:to>
    <xdr:sp macro="" textlink="">
      <xdr:nvSpPr>
        <xdr:cNvPr id="474" name="テキスト ボックス 473"/>
        <xdr:cNvSpPr txBox="1"/>
      </xdr:nvSpPr>
      <xdr:spPr>
        <a:xfrm>
          <a:off x="7591425" y="161353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95</xdr:row>
      <xdr:rowOff>155259</xdr:rowOff>
    </xdr:from>
    <xdr:to>
      <xdr:col>36</xdr:col>
      <xdr:colOff>165100</xdr:colOff>
      <xdr:row>96</xdr:row>
      <xdr:rowOff>85409</xdr:rowOff>
    </xdr:to>
    <xdr:sp macro="" textlink="" fLocksText="0">
      <xdr:nvSpPr>
        <xdr:cNvPr id="475" name="フローチャート: 判断 474"/>
        <xdr:cNvSpPr/>
      </xdr:nvSpPr>
      <xdr:spPr>
        <a:xfrm>
          <a:off x="6924675" y="164401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94</xdr:row>
      <xdr:rowOff>104775</xdr:rowOff>
    </xdr:from>
    <xdr:to>
      <xdr:col>37</xdr:col>
      <xdr:colOff>180975</xdr:colOff>
      <xdr:row>96</xdr:row>
      <xdr:rowOff>19050</xdr:rowOff>
    </xdr:to>
    <xdr:sp macro="" textlink="">
      <xdr:nvSpPr>
        <xdr:cNvPr id="476" name="テキスト ボックス 475"/>
        <xdr:cNvSpPr txBox="1"/>
      </xdr:nvSpPr>
      <xdr:spPr>
        <a:xfrm>
          <a:off x="6696075" y="16221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54</xdr:col>
      <xdr:colOff>0</xdr:colOff>
      <xdr:row>101</xdr:row>
      <xdr:rowOff>76200</xdr:rowOff>
    </xdr:from>
    <xdr:to>
      <xdr:col>58</xdr:col>
      <xdr:colOff>0</xdr:colOff>
      <xdr:row>102</xdr:row>
      <xdr:rowOff>161925</xdr:rowOff>
    </xdr:to>
    <xdr:sp macro="" textlink="">
      <xdr:nvSpPr>
        <xdr:cNvPr id="477" name="テキスト ボックス 476"/>
        <xdr:cNvSpPr txBox="1"/>
      </xdr:nvSpPr>
      <xdr:spPr>
        <a:xfrm>
          <a:off x="102870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49</xdr:col>
      <xdr:colOff>114300</xdr:colOff>
      <xdr:row>101</xdr:row>
      <xdr:rowOff>76200</xdr:rowOff>
    </xdr:from>
    <xdr:to>
      <xdr:col>53</xdr:col>
      <xdr:colOff>114300</xdr:colOff>
      <xdr:row>102</xdr:row>
      <xdr:rowOff>161925</xdr:rowOff>
    </xdr:to>
    <xdr:sp macro="" textlink="">
      <xdr:nvSpPr>
        <xdr:cNvPr id="478" name="テキスト ボックス 477"/>
        <xdr:cNvSpPr txBox="1"/>
      </xdr:nvSpPr>
      <xdr:spPr>
        <a:xfrm>
          <a:off x="9448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44</xdr:col>
      <xdr:colOff>171450</xdr:colOff>
      <xdr:row>101</xdr:row>
      <xdr:rowOff>76200</xdr:rowOff>
    </xdr:from>
    <xdr:to>
      <xdr:col>48</xdr:col>
      <xdr:colOff>171450</xdr:colOff>
      <xdr:row>102</xdr:row>
      <xdr:rowOff>161925</xdr:rowOff>
    </xdr:to>
    <xdr:sp macro="" textlink="">
      <xdr:nvSpPr>
        <xdr:cNvPr id="479" name="テキスト ボックス 478"/>
        <xdr:cNvSpPr txBox="1"/>
      </xdr:nvSpPr>
      <xdr:spPr>
        <a:xfrm>
          <a:off x="8553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40</xdr:col>
      <xdr:colOff>47625</xdr:colOff>
      <xdr:row>101</xdr:row>
      <xdr:rowOff>76200</xdr:rowOff>
    </xdr:from>
    <xdr:to>
      <xdr:col>44</xdr:col>
      <xdr:colOff>47625</xdr:colOff>
      <xdr:row>102</xdr:row>
      <xdr:rowOff>161925</xdr:rowOff>
    </xdr:to>
    <xdr:sp macro="" textlink="">
      <xdr:nvSpPr>
        <xdr:cNvPr id="480" name="テキスト ボックス 479"/>
        <xdr:cNvSpPr txBox="1"/>
      </xdr:nvSpPr>
      <xdr:spPr>
        <a:xfrm>
          <a:off x="7667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35</xdr:col>
      <xdr:colOff>114300</xdr:colOff>
      <xdr:row>101</xdr:row>
      <xdr:rowOff>76200</xdr:rowOff>
    </xdr:from>
    <xdr:to>
      <xdr:col>39</xdr:col>
      <xdr:colOff>114300</xdr:colOff>
      <xdr:row>102</xdr:row>
      <xdr:rowOff>161925</xdr:rowOff>
    </xdr:to>
    <xdr:sp macro="" textlink="">
      <xdr:nvSpPr>
        <xdr:cNvPr id="481" name="テキスト ボックス 480"/>
        <xdr:cNvSpPr txBox="1"/>
      </xdr:nvSpPr>
      <xdr:spPr>
        <a:xfrm>
          <a:off x="6781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139700</xdr:colOff>
      <xdr:row>96</xdr:row>
      <xdr:rowOff>24261</xdr:rowOff>
    </xdr:from>
    <xdr:to>
      <xdr:col>55</xdr:col>
      <xdr:colOff>50800</xdr:colOff>
      <xdr:row>96</xdr:row>
      <xdr:rowOff>125861</xdr:rowOff>
    </xdr:to>
    <xdr:sp macro="" textlink="" fLocksText="0">
      <xdr:nvSpPr>
        <xdr:cNvPr id="482" name="楕円 481"/>
        <xdr:cNvSpPr/>
      </xdr:nvSpPr>
      <xdr:spPr>
        <a:xfrm>
          <a:off x="10429875" y="16487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55</xdr:col>
      <xdr:colOff>47625</xdr:colOff>
      <xdr:row>96</xdr:row>
      <xdr:rowOff>0</xdr:rowOff>
    </xdr:from>
    <xdr:to>
      <xdr:col>58</xdr:col>
      <xdr:colOff>9525</xdr:colOff>
      <xdr:row>97</xdr:row>
      <xdr:rowOff>85725</xdr:rowOff>
    </xdr:to>
    <xdr:sp macro="" textlink="">
      <xdr:nvSpPr>
        <xdr:cNvPr id="483" name="土木費該当値テキスト"/>
        <xdr:cNvSpPr txBox="1"/>
      </xdr:nvSpPr>
      <xdr:spPr>
        <a:xfrm>
          <a:off x="10525125" y="164592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50</xdr:col>
      <xdr:colOff>63500</xdr:colOff>
      <xdr:row>95</xdr:row>
      <xdr:rowOff>78341</xdr:rowOff>
    </xdr:from>
    <xdr:to>
      <xdr:col>50</xdr:col>
      <xdr:colOff>165100</xdr:colOff>
      <xdr:row>96</xdr:row>
      <xdr:rowOff>8491</xdr:rowOff>
    </xdr:to>
    <xdr:sp macro="" textlink="" fLocksText="0">
      <xdr:nvSpPr>
        <xdr:cNvPr id="484" name="楕円 483"/>
        <xdr:cNvSpPr/>
      </xdr:nvSpPr>
      <xdr:spPr>
        <a:xfrm>
          <a:off x="9591675" y="16363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49</xdr:col>
      <xdr:colOff>28575</xdr:colOff>
      <xdr:row>94</xdr:row>
      <xdr:rowOff>28575</xdr:rowOff>
    </xdr:from>
    <xdr:to>
      <xdr:col>51</xdr:col>
      <xdr:colOff>180975</xdr:colOff>
      <xdr:row>95</xdr:row>
      <xdr:rowOff>114300</xdr:rowOff>
    </xdr:to>
    <xdr:sp macro="" textlink="">
      <xdr:nvSpPr>
        <xdr:cNvPr id="485" name="テキスト ボックス 484"/>
        <xdr:cNvSpPr txBox="1"/>
      </xdr:nvSpPr>
      <xdr:spPr>
        <a:xfrm>
          <a:off x="9363075" y="161448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60,220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127000</xdr:colOff>
      <xdr:row>96</xdr:row>
      <xdr:rowOff>12973</xdr:rowOff>
    </xdr:from>
    <xdr:to>
      <xdr:col>46</xdr:col>
      <xdr:colOff>38100</xdr:colOff>
      <xdr:row>96</xdr:row>
      <xdr:rowOff>114573</xdr:rowOff>
    </xdr:to>
    <xdr:sp macro="" textlink="" fLocksText="0">
      <xdr:nvSpPr>
        <xdr:cNvPr id="486" name="楕円 485"/>
        <xdr:cNvSpPr/>
      </xdr:nvSpPr>
      <xdr:spPr>
        <a:xfrm>
          <a:off x="8696325" y="16468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44</xdr:col>
      <xdr:colOff>95250</xdr:colOff>
      <xdr:row>94</xdr:row>
      <xdr:rowOff>133350</xdr:rowOff>
    </xdr:from>
    <xdr:to>
      <xdr:col>47</xdr:col>
      <xdr:colOff>57150</xdr:colOff>
      <xdr:row>96</xdr:row>
      <xdr:rowOff>47625</xdr:rowOff>
    </xdr:to>
    <xdr:sp macro="" textlink="">
      <xdr:nvSpPr>
        <xdr:cNvPr id="487" name="テキスト ボックス 486"/>
        <xdr:cNvSpPr txBox="1"/>
      </xdr:nvSpPr>
      <xdr:spPr>
        <a:xfrm>
          <a:off x="8477250" y="162496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50,475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0</xdr:colOff>
      <xdr:row>96</xdr:row>
      <xdr:rowOff>112283</xdr:rowOff>
    </xdr:from>
    <xdr:to>
      <xdr:col>41</xdr:col>
      <xdr:colOff>101600</xdr:colOff>
      <xdr:row>97</xdr:row>
      <xdr:rowOff>42433</xdr:rowOff>
    </xdr:to>
    <xdr:sp macro="" textlink="" fLocksText="0">
      <xdr:nvSpPr>
        <xdr:cNvPr id="488" name="楕円 487"/>
        <xdr:cNvSpPr/>
      </xdr:nvSpPr>
      <xdr:spPr>
        <a:xfrm>
          <a:off x="7810500" y="16573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39</xdr:col>
      <xdr:colOff>161925</xdr:colOff>
      <xdr:row>97</xdr:row>
      <xdr:rowOff>38100</xdr:rowOff>
    </xdr:from>
    <xdr:to>
      <xdr:col>42</xdr:col>
      <xdr:colOff>123825</xdr:colOff>
      <xdr:row>98</xdr:row>
      <xdr:rowOff>123825</xdr:rowOff>
    </xdr:to>
    <xdr:sp macro="" textlink="">
      <xdr:nvSpPr>
        <xdr:cNvPr id="489" name="テキスト ボックス 488"/>
        <xdr:cNvSpPr txBox="1"/>
      </xdr:nvSpPr>
      <xdr:spPr>
        <a:xfrm>
          <a:off x="7591425" y="166687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63500</xdr:colOff>
      <xdr:row>96</xdr:row>
      <xdr:rowOff>7268</xdr:rowOff>
    </xdr:from>
    <xdr:to>
      <xdr:col>36</xdr:col>
      <xdr:colOff>165100</xdr:colOff>
      <xdr:row>96</xdr:row>
      <xdr:rowOff>108868</xdr:rowOff>
    </xdr:to>
    <xdr:sp macro="" textlink="" fLocksText="0">
      <xdr:nvSpPr>
        <xdr:cNvPr id="490" name="楕円 489"/>
        <xdr:cNvSpPr/>
      </xdr:nvSpPr>
      <xdr:spPr>
        <a:xfrm>
          <a:off x="6924675" y="16468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35</xdr:col>
      <xdr:colOff>28575</xdr:colOff>
      <xdr:row>96</xdr:row>
      <xdr:rowOff>95250</xdr:rowOff>
    </xdr:from>
    <xdr:to>
      <xdr:col>37</xdr:col>
      <xdr:colOff>180975</xdr:colOff>
      <xdr:row>98</xdr:row>
      <xdr:rowOff>9525</xdr:rowOff>
    </xdr:to>
    <xdr:sp macro="" textlink="">
      <xdr:nvSpPr>
        <xdr:cNvPr id="491" name="テキスト ボックス 490"/>
        <xdr:cNvSpPr txBox="1"/>
      </xdr:nvSpPr>
      <xdr:spPr>
        <a:xfrm>
          <a:off x="6696075" y="165544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23</xdr:row>
      <xdr:rowOff>57150</xdr:rowOff>
    </xdr:from>
    <xdr:to>
      <xdr:col>89</xdr:col>
      <xdr:colOff>177800</xdr:colOff>
      <xdr:row>25</xdr:row>
      <xdr:rowOff>31750</xdr:rowOff>
    </xdr:to>
    <xdr:sp macro="" textlink="" fLocksText="0">
      <xdr:nvSpPr>
        <xdr:cNvPr id="492" name="正方形/長方形 491"/>
        <xdr:cNvSpPr/>
      </xdr:nvSpPr>
      <xdr:spPr>
        <a:xfrm>
          <a:off x="12449175"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fLocksText="0">
      <xdr:nvSpPr>
        <xdr:cNvPr id="493" name="正方形/長方形 492"/>
        <xdr:cNvSpPr/>
      </xdr:nvSpPr>
      <xdr:spPr>
        <a:xfrm>
          <a:off x="12573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fLocksText="0">
      <xdr:nvSpPr>
        <xdr:cNvPr id="494" name="正方形/長方形 493"/>
        <xdr:cNvSpPr/>
      </xdr:nvSpPr>
      <xdr:spPr>
        <a:xfrm>
          <a:off x="12573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fLocksText="0">
      <xdr:nvSpPr>
        <xdr:cNvPr id="495" name="正方形/長方形 494"/>
        <xdr:cNvSpPr/>
      </xdr:nvSpPr>
      <xdr:spPr>
        <a:xfrm>
          <a:off x="1359217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fLocksText="0">
      <xdr:nvSpPr>
        <xdr:cNvPr id="496" name="正方形/長方形 495"/>
        <xdr:cNvSpPr/>
      </xdr:nvSpPr>
      <xdr:spPr>
        <a:xfrm>
          <a:off x="1359217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fLocksText="0">
      <xdr:nvSpPr>
        <xdr:cNvPr id="497" name="正方形/長方形 496"/>
        <xdr:cNvSpPr/>
      </xdr:nvSpPr>
      <xdr:spPr>
        <a:xfrm>
          <a:off x="1473517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fLocksText="0">
      <xdr:nvSpPr>
        <xdr:cNvPr id="498" name="正方形/長方形 497"/>
        <xdr:cNvSpPr/>
      </xdr:nvSpPr>
      <xdr:spPr>
        <a:xfrm>
          <a:off x="1473517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499" name="正方形/長方形 498"/>
        <xdr:cNvSpPr/>
      </xdr:nvSpPr>
      <xdr:spPr>
        <a:xfrm>
          <a:off x="12449175"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27</xdr:row>
      <xdr:rowOff>9525</xdr:rowOff>
    </xdr:from>
    <xdr:to>
      <xdr:col>66</xdr:col>
      <xdr:colOff>180975</xdr:colOff>
      <xdr:row>28</xdr:row>
      <xdr:rowOff>66675</xdr:rowOff>
    </xdr:to>
    <xdr:sp macro="" textlink="">
      <xdr:nvSpPr>
        <xdr:cNvPr id="500" name="テキスト ボックス 499"/>
        <xdr:cNvSpPr txBox="1"/>
      </xdr:nvSpPr>
      <xdr:spPr>
        <a:xfrm>
          <a:off x="12401550"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41</xdr:row>
      <xdr:rowOff>82550</xdr:rowOff>
    </xdr:from>
    <xdr:to>
      <xdr:col>89</xdr:col>
      <xdr:colOff>177800</xdr:colOff>
      <xdr:row>41</xdr:row>
      <xdr:rowOff>82550</xdr:rowOff>
    </xdr:to>
    <xdr:sp macro="" textlink="">
      <xdr:nvSpPr>
        <xdr:cNvPr id="501" name="直線コネクタ 500"/>
        <xdr:cNvSpPr/>
      </xdr:nvSpPr>
      <xdr:spPr>
        <a:xfrm>
          <a:off x="12449175"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39</xdr:row>
      <xdr:rowOff>44450</xdr:rowOff>
    </xdr:from>
    <xdr:to>
      <xdr:col>89</xdr:col>
      <xdr:colOff>177800</xdr:colOff>
      <xdr:row>39</xdr:row>
      <xdr:rowOff>44450</xdr:rowOff>
    </xdr:to>
    <xdr:sp macro="" textlink="">
      <xdr:nvSpPr>
        <xdr:cNvPr id="502" name="直線コネクタ 501"/>
        <xdr:cNvSpPr/>
      </xdr:nvSpPr>
      <xdr:spPr>
        <a:xfrm>
          <a:off x="12449175" y="673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38</xdr:row>
      <xdr:rowOff>76200</xdr:rowOff>
    </xdr:from>
    <xdr:to>
      <xdr:col>65</xdr:col>
      <xdr:colOff>57150</xdr:colOff>
      <xdr:row>39</xdr:row>
      <xdr:rowOff>161925</xdr:rowOff>
    </xdr:to>
    <xdr:sp macro="" textlink="">
      <xdr:nvSpPr>
        <xdr:cNvPr id="503" name="テキスト ボックス 502"/>
        <xdr:cNvSpPr txBox="1"/>
      </xdr:nvSpPr>
      <xdr:spPr>
        <a:xfrm>
          <a:off x="12192000" y="6591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37</xdr:row>
      <xdr:rowOff>6350</xdr:rowOff>
    </xdr:from>
    <xdr:to>
      <xdr:col>89</xdr:col>
      <xdr:colOff>177800</xdr:colOff>
      <xdr:row>37</xdr:row>
      <xdr:rowOff>6350</xdr:rowOff>
    </xdr:to>
    <xdr:sp macro="" textlink="">
      <xdr:nvSpPr>
        <xdr:cNvPr id="504" name="直線コネクタ 503"/>
        <xdr:cNvSpPr/>
      </xdr:nvSpPr>
      <xdr:spPr>
        <a:xfrm>
          <a:off x="12449175" y="635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36</xdr:row>
      <xdr:rowOff>38100</xdr:rowOff>
    </xdr:from>
    <xdr:to>
      <xdr:col>65</xdr:col>
      <xdr:colOff>57150</xdr:colOff>
      <xdr:row>37</xdr:row>
      <xdr:rowOff>123825</xdr:rowOff>
    </xdr:to>
    <xdr:sp macro="" textlink="">
      <xdr:nvSpPr>
        <xdr:cNvPr id="505" name="テキスト ボックス 504"/>
        <xdr:cNvSpPr txBox="1"/>
      </xdr:nvSpPr>
      <xdr:spPr>
        <a:xfrm>
          <a:off x="11906250" y="6210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34</xdr:row>
      <xdr:rowOff>139700</xdr:rowOff>
    </xdr:from>
    <xdr:to>
      <xdr:col>89</xdr:col>
      <xdr:colOff>177800</xdr:colOff>
      <xdr:row>34</xdr:row>
      <xdr:rowOff>139700</xdr:rowOff>
    </xdr:to>
    <xdr:sp macro="" textlink="">
      <xdr:nvSpPr>
        <xdr:cNvPr id="506" name="直線コネクタ 505"/>
        <xdr:cNvSpPr/>
      </xdr:nvSpPr>
      <xdr:spPr>
        <a:xfrm>
          <a:off x="12449175" y="597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33</xdr:row>
      <xdr:rowOff>171450</xdr:rowOff>
    </xdr:from>
    <xdr:to>
      <xdr:col>65</xdr:col>
      <xdr:colOff>57150</xdr:colOff>
      <xdr:row>35</xdr:row>
      <xdr:rowOff>85725</xdr:rowOff>
    </xdr:to>
    <xdr:sp macro="" textlink="">
      <xdr:nvSpPr>
        <xdr:cNvPr id="507" name="テキスト ボックス 506"/>
        <xdr:cNvSpPr txBox="1"/>
      </xdr:nvSpPr>
      <xdr:spPr>
        <a:xfrm>
          <a:off x="11906250" y="5829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32</xdr:row>
      <xdr:rowOff>101600</xdr:rowOff>
    </xdr:from>
    <xdr:to>
      <xdr:col>89</xdr:col>
      <xdr:colOff>177800</xdr:colOff>
      <xdr:row>32</xdr:row>
      <xdr:rowOff>101600</xdr:rowOff>
    </xdr:to>
    <xdr:sp macro="" textlink="">
      <xdr:nvSpPr>
        <xdr:cNvPr id="508" name="直線コネクタ 507"/>
        <xdr:cNvSpPr/>
      </xdr:nvSpPr>
      <xdr:spPr>
        <a:xfrm>
          <a:off x="12449175" y="559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31</xdr:row>
      <xdr:rowOff>133350</xdr:rowOff>
    </xdr:from>
    <xdr:to>
      <xdr:col>65</xdr:col>
      <xdr:colOff>57150</xdr:colOff>
      <xdr:row>33</xdr:row>
      <xdr:rowOff>47625</xdr:rowOff>
    </xdr:to>
    <xdr:sp macro="" textlink="">
      <xdr:nvSpPr>
        <xdr:cNvPr id="509" name="テキスト ボックス 508"/>
        <xdr:cNvSpPr txBox="1"/>
      </xdr:nvSpPr>
      <xdr:spPr>
        <a:xfrm>
          <a:off x="11906250" y="5448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30</xdr:row>
      <xdr:rowOff>63500</xdr:rowOff>
    </xdr:from>
    <xdr:to>
      <xdr:col>89</xdr:col>
      <xdr:colOff>177800</xdr:colOff>
      <xdr:row>30</xdr:row>
      <xdr:rowOff>63500</xdr:rowOff>
    </xdr:to>
    <xdr:sp macro="" textlink="">
      <xdr:nvSpPr>
        <xdr:cNvPr id="510" name="直線コネクタ 509"/>
        <xdr:cNvSpPr/>
      </xdr:nvSpPr>
      <xdr:spPr>
        <a:xfrm>
          <a:off x="12449175" y="521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29</xdr:row>
      <xdr:rowOff>95250</xdr:rowOff>
    </xdr:from>
    <xdr:to>
      <xdr:col>65</xdr:col>
      <xdr:colOff>57150</xdr:colOff>
      <xdr:row>31</xdr:row>
      <xdr:rowOff>9525</xdr:rowOff>
    </xdr:to>
    <xdr:sp macro="" textlink="">
      <xdr:nvSpPr>
        <xdr:cNvPr id="511" name="テキスト ボックス 510"/>
        <xdr:cNvSpPr txBox="1"/>
      </xdr:nvSpPr>
      <xdr:spPr>
        <a:xfrm>
          <a:off x="11906250" y="50673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28</xdr:row>
      <xdr:rowOff>25400</xdr:rowOff>
    </xdr:to>
    <xdr:sp macro="" textlink="">
      <xdr:nvSpPr>
        <xdr:cNvPr id="512" name="直線コネクタ 511"/>
        <xdr:cNvSpPr/>
      </xdr:nvSpPr>
      <xdr:spPr>
        <a:xfrm>
          <a:off x="12449175"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27</xdr:row>
      <xdr:rowOff>57150</xdr:rowOff>
    </xdr:from>
    <xdr:to>
      <xdr:col>65</xdr:col>
      <xdr:colOff>66675</xdr:colOff>
      <xdr:row>28</xdr:row>
      <xdr:rowOff>142875</xdr:rowOff>
    </xdr:to>
    <xdr:sp macro="" textlink="">
      <xdr:nvSpPr>
        <xdr:cNvPr id="513" name="テキスト ボックス 512"/>
        <xdr:cNvSpPr txBox="1"/>
      </xdr:nvSpPr>
      <xdr:spPr>
        <a:xfrm>
          <a:off x="11849100" y="4686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fLocksText="0">
      <xdr:nvSpPr>
        <xdr:cNvPr id="514" name="消防費グラフ枠"/>
        <xdr:cNvSpPr/>
      </xdr:nvSpPr>
      <xdr:spPr>
        <a:xfrm>
          <a:off x="12449175"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sp macro="" textlink="">
      <xdr:nvSpPr>
        <xdr:cNvPr id="515" name="直線コネクタ 514"/>
        <xdr:cNvSpPr/>
      </xdr:nvSpPr>
      <xdr:spPr>
        <a:xfrm flipV="1">
          <a:off x="16316325" y="536257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37</xdr:row>
      <xdr:rowOff>171450</xdr:rowOff>
    </xdr:from>
    <xdr:to>
      <xdr:col>88</xdr:col>
      <xdr:colOff>133350</xdr:colOff>
      <xdr:row>39</xdr:row>
      <xdr:rowOff>85725</xdr:rowOff>
    </xdr:to>
    <xdr:sp macro="" textlink="">
      <xdr:nvSpPr>
        <xdr:cNvPr id="516" name="消防費最小値テキスト"/>
        <xdr:cNvSpPr txBox="1"/>
      </xdr:nvSpPr>
      <xdr:spPr>
        <a:xfrm>
          <a:off x="16363950" y="65151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11,747</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37</xdr:row>
      <xdr:rowOff>163570</xdr:rowOff>
    </xdr:from>
    <xdr:to>
      <xdr:col>86</xdr:col>
      <xdr:colOff>25400</xdr:colOff>
      <xdr:row>37</xdr:row>
      <xdr:rowOff>163570</xdr:rowOff>
    </xdr:to>
    <xdr:sp macro="" textlink="">
      <xdr:nvSpPr>
        <xdr:cNvPr id="517" name="直線コネクタ 516"/>
        <xdr:cNvSpPr/>
      </xdr:nvSpPr>
      <xdr:spPr>
        <a:xfrm>
          <a:off x="16230600" y="6505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29</xdr:row>
      <xdr:rowOff>161925</xdr:rowOff>
    </xdr:from>
    <xdr:to>
      <xdr:col>88</xdr:col>
      <xdr:colOff>133350</xdr:colOff>
      <xdr:row>31</xdr:row>
      <xdr:rowOff>76200</xdr:rowOff>
    </xdr:to>
    <xdr:sp macro="" textlink="">
      <xdr:nvSpPr>
        <xdr:cNvPr id="518" name="消防費最大値テキスト"/>
        <xdr:cNvSpPr txBox="1"/>
      </xdr:nvSpPr>
      <xdr:spPr>
        <a:xfrm>
          <a:off x="16363950" y="51339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71,985</a:t>
          </a:r>
          <a:endParaRPr lang="ja-JP" altLang="en-US" sz="1000" b="1">
            <a:latin typeface="ＭＳ Ｐゴシック" panose="020B0600070205080204" pitchFamily="50" charset="-128"/>
          </a:endParaRPr>
        </a:p>
      </xdr:txBody>
    </xdr:sp>
    <xdr:clientData/>
  </xdr:twoCellAnchor>
  <xdr:twoCellAnchor>
    <xdr:from>
      <xdr:col>85</xdr:col>
      <xdr:colOff>38100</xdr:colOff>
      <xdr:row>31</xdr:row>
      <xdr:rowOff>44736</xdr:rowOff>
    </xdr:from>
    <xdr:to>
      <xdr:col>86</xdr:col>
      <xdr:colOff>25400</xdr:colOff>
      <xdr:row>31</xdr:row>
      <xdr:rowOff>44736</xdr:rowOff>
    </xdr:to>
    <xdr:sp macro="" textlink="">
      <xdr:nvSpPr>
        <xdr:cNvPr id="519" name="直線コネクタ 518"/>
        <xdr:cNvSpPr/>
      </xdr:nvSpPr>
      <xdr:spPr>
        <a:xfrm>
          <a:off x="16230600" y="5362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36</xdr:row>
      <xdr:rowOff>122517</xdr:rowOff>
    </xdr:from>
    <xdr:to>
      <xdr:col>85</xdr:col>
      <xdr:colOff>127000</xdr:colOff>
      <xdr:row>36</xdr:row>
      <xdr:rowOff>123127</xdr:rowOff>
    </xdr:to>
    <xdr:sp macro="" textlink="">
      <xdr:nvSpPr>
        <xdr:cNvPr id="520" name="直線コネクタ 519"/>
        <xdr:cNvSpPr/>
      </xdr:nvSpPr>
      <xdr:spPr>
        <a:xfrm>
          <a:off x="15478125" y="6296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35</xdr:row>
      <xdr:rowOff>76200</xdr:rowOff>
    </xdr:from>
    <xdr:to>
      <xdr:col>88</xdr:col>
      <xdr:colOff>133350</xdr:colOff>
      <xdr:row>36</xdr:row>
      <xdr:rowOff>161925</xdr:rowOff>
    </xdr:to>
    <xdr:sp macro="" textlink="">
      <xdr:nvSpPr>
        <xdr:cNvPr id="521" name="消防費平均値テキスト"/>
        <xdr:cNvSpPr txBox="1"/>
      </xdr:nvSpPr>
      <xdr:spPr>
        <a:xfrm>
          <a:off x="16363950"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36</xdr:row>
      <xdr:rowOff>56324</xdr:rowOff>
    </xdr:from>
    <xdr:to>
      <xdr:col>85</xdr:col>
      <xdr:colOff>177800</xdr:colOff>
      <xdr:row>36</xdr:row>
      <xdr:rowOff>157924</xdr:rowOff>
    </xdr:to>
    <xdr:sp macro="" textlink="" fLocksText="0">
      <xdr:nvSpPr>
        <xdr:cNvPr id="522" name="フローチャート: 判断 521"/>
        <xdr:cNvSpPr/>
      </xdr:nvSpPr>
      <xdr:spPr>
        <a:xfrm>
          <a:off x="16268700" y="6229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36</xdr:row>
      <xdr:rowOff>93885</xdr:rowOff>
    </xdr:from>
    <xdr:to>
      <xdr:col>81</xdr:col>
      <xdr:colOff>50800</xdr:colOff>
      <xdr:row>36</xdr:row>
      <xdr:rowOff>122517</xdr:rowOff>
    </xdr:to>
    <xdr:sp macro="" textlink="">
      <xdr:nvSpPr>
        <xdr:cNvPr id="523" name="直線コネクタ 522"/>
        <xdr:cNvSpPr/>
      </xdr:nvSpPr>
      <xdr:spPr>
        <a:xfrm>
          <a:off x="14592300" y="626745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36</xdr:row>
      <xdr:rowOff>83871</xdr:rowOff>
    </xdr:from>
    <xdr:to>
      <xdr:col>81</xdr:col>
      <xdr:colOff>101600</xdr:colOff>
      <xdr:row>37</xdr:row>
      <xdr:rowOff>14021</xdr:rowOff>
    </xdr:to>
    <xdr:sp macro="" textlink="" fLocksText="0">
      <xdr:nvSpPr>
        <xdr:cNvPr id="524" name="フローチャート: 判断 523"/>
        <xdr:cNvSpPr/>
      </xdr:nvSpPr>
      <xdr:spPr>
        <a:xfrm>
          <a:off x="15430500" y="625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37</xdr:row>
      <xdr:rowOff>9525</xdr:rowOff>
    </xdr:from>
    <xdr:to>
      <xdr:col>82</xdr:col>
      <xdr:colOff>123825</xdr:colOff>
      <xdr:row>38</xdr:row>
      <xdr:rowOff>95250</xdr:rowOff>
    </xdr:to>
    <xdr:sp macro="" textlink="">
      <xdr:nvSpPr>
        <xdr:cNvPr id="525" name="テキスト ボックス 524"/>
        <xdr:cNvSpPr txBox="1"/>
      </xdr:nvSpPr>
      <xdr:spPr>
        <a:xfrm>
          <a:off x="15211425" y="63531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36</xdr:row>
      <xdr:rowOff>93885</xdr:rowOff>
    </xdr:from>
    <xdr:to>
      <xdr:col>76</xdr:col>
      <xdr:colOff>114300</xdr:colOff>
      <xdr:row>36</xdr:row>
      <xdr:rowOff>94380</xdr:rowOff>
    </xdr:to>
    <xdr:sp macro="" textlink="">
      <xdr:nvSpPr>
        <xdr:cNvPr id="526" name="直線コネクタ 525"/>
        <xdr:cNvSpPr/>
      </xdr:nvSpPr>
      <xdr:spPr>
        <a:xfrm flipV="1">
          <a:off x="13706475" y="6267450"/>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36</xdr:row>
      <xdr:rowOff>60287</xdr:rowOff>
    </xdr:from>
    <xdr:to>
      <xdr:col>76</xdr:col>
      <xdr:colOff>165100</xdr:colOff>
      <xdr:row>36</xdr:row>
      <xdr:rowOff>161887</xdr:rowOff>
    </xdr:to>
    <xdr:sp macro="" textlink="" fLocksText="0">
      <xdr:nvSpPr>
        <xdr:cNvPr id="527" name="フローチャート: 判断 526"/>
        <xdr:cNvSpPr/>
      </xdr:nvSpPr>
      <xdr:spPr>
        <a:xfrm>
          <a:off x="14544675" y="6229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36</xdr:row>
      <xdr:rowOff>152400</xdr:rowOff>
    </xdr:from>
    <xdr:to>
      <xdr:col>77</xdr:col>
      <xdr:colOff>180975</xdr:colOff>
      <xdr:row>38</xdr:row>
      <xdr:rowOff>66675</xdr:rowOff>
    </xdr:to>
    <xdr:sp macro="" textlink="">
      <xdr:nvSpPr>
        <xdr:cNvPr id="528" name="テキスト ボックス 527"/>
        <xdr:cNvSpPr txBox="1"/>
      </xdr:nvSpPr>
      <xdr:spPr>
        <a:xfrm>
          <a:off x="14316075" y="6324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36</xdr:row>
      <xdr:rowOff>94380</xdr:rowOff>
    </xdr:from>
    <xdr:to>
      <xdr:col>71</xdr:col>
      <xdr:colOff>177800</xdr:colOff>
      <xdr:row>37</xdr:row>
      <xdr:rowOff>41916</xdr:rowOff>
    </xdr:to>
    <xdr:sp macro="" textlink="">
      <xdr:nvSpPr>
        <xdr:cNvPr id="529" name="直線コネクタ 528"/>
        <xdr:cNvSpPr/>
      </xdr:nvSpPr>
      <xdr:spPr>
        <a:xfrm flipV="1">
          <a:off x="12811125" y="6267450"/>
          <a:ext cx="8953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36</xdr:row>
      <xdr:rowOff>54858</xdr:rowOff>
    </xdr:from>
    <xdr:to>
      <xdr:col>72</xdr:col>
      <xdr:colOff>38100</xdr:colOff>
      <xdr:row>36</xdr:row>
      <xdr:rowOff>156458</xdr:rowOff>
    </xdr:to>
    <xdr:sp macro="" textlink="" fLocksText="0">
      <xdr:nvSpPr>
        <xdr:cNvPr id="530" name="フローチャート: 判断 529"/>
        <xdr:cNvSpPr/>
      </xdr:nvSpPr>
      <xdr:spPr>
        <a:xfrm>
          <a:off x="13649325" y="62293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36</xdr:row>
      <xdr:rowOff>142875</xdr:rowOff>
    </xdr:from>
    <xdr:to>
      <xdr:col>73</xdr:col>
      <xdr:colOff>57150</xdr:colOff>
      <xdr:row>38</xdr:row>
      <xdr:rowOff>57150</xdr:rowOff>
    </xdr:to>
    <xdr:sp macro="" textlink="">
      <xdr:nvSpPr>
        <xdr:cNvPr id="531" name="テキスト ボックス 530"/>
        <xdr:cNvSpPr txBox="1"/>
      </xdr:nvSpPr>
      <xdr:spPr>
        <a:xfrm>
          <a:off x="13430250" y="6315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36</xdr:row>
      <xdr:rowOff>74251</xdr:rowOff>
    </xdr:from>
    <xdr:to>
      <xdr:col>67</xdr:col>
      <xdr:colOff>101600</xdr:colOff>
      <xdr:row>37</xdr:row>
      <xdr:rowOff>4401</xdr:rowOff>
    </xdr:to>
    <xdr:sp macro="" textlink="" fLocksText="0">
      <xdr:nvSpPr>
        <xdr:cNvPr id="532" name="フローチャート: 判断 531"/>
        <xdr:cNvSpPr/>
      </xdr:nvSpPr>
      <xdr:spPr>
        <a:xfrm>
          <a:off x="12763500" y="6248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35</xdr:row>
      <xdr:rowOff>19050</xdr:rowOff>
    </xdr:from>
    <xdr:to>
      <xdr:col>68</xdr:col>
      <xdr:colOff>123825</xdr:colOff>
      <xdr:row>36</xdr:row>
      <xdr:rowOff>104775</xdr:rowOff>
    </xdr:to>
    <xdr:sp macro="" textlink="">
      <xdr:nvSpPr>
        <xdr:cNvPr id="533" name="テキスト ボックス 532"/>
        <xdr:cNvSpPr txBox="1"/>
      </xdr:nvSpPr>
      <xdr:spPr>
        <a:xfrm>
          <a:off x="12544425" y="60198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41</xdr:row>
      <xdr:rowOff>76200</xdr:rowOff>
    </xdr:from>
    <xdr:to>
      <xdr:col>88</xdr:col>
      <xdr:colOff>123825</xdr:colOff>
      <xdr:row>42</xdr:row>
      <xdr:rowOff>161925</xdr:rowOff>
    </xdr:to>
    <xdr:sp macro="" textlink="">
      <xdr:nvSpPr>
        <xdr:cNvPr id="534" name="テキスト ボックス 533"/>
        <xdr:cNvSpPr txBox="1"/>
      </xdr:nvSpPr>
      <xdr:spPr>
        <a:xfrm>
          <a:off x="161258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41</xdr:row>
      <xdr:rowOff>76200</xdr:rowOff>
    </xdr:from>
    <xdr:to>
      <xdr:col>84</xdr:col>
      <xdr:colOff>47625</xdr:colOff>
      <xdr:row>42</xdr:row>
      <xdr:rowOff>161925</xdr:rowOff>
    </xdr:to>
    <xdr:sp macro="" textlink="">
      <xdr:nvSpPr>
        <xdr:cNvPr id="535" name="テキスト ボックス 534"/>
        <xdr:cNvSpPr txBox="1"/>
      </xdr:nvSpPr>
      <xdr:spPr>
        <a:xfrm>
          <a:off x="15287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41</xdr:row>
      <xdr:rowOff>76200</xdr:rowOff>
    </xdr:from>
    <xdr:to>
      <xdr:col>79</xdr:col>
      <xdr:colOff>114300</xdr:colOff>
      <xdr:row>42</xdr:row>
      <xdr:rowOff>161925</xdr:rowOff>
    </xdr:to>
    <xdr:sp macro="" textlink="">
      <xdr:nvSpPr>
        <xdr:cNvPr id="536" name="テキスト ボックス 535"/>
        <xdr:cNvSpPr txBox="1"/>
      </xdr:nvSpPr>
      <xdr:spPr>
        <a:xfrm>
          <a:off x="14401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41</xdr:row>
      <xdr:rowOff>76200</xdr:rowOff>
    </xdr:from>
    <xdr:to>
      <xdr:col>74</xdr:col>
      <xdr:colOff>171450</xdr:colOff>
      <xdr:row>42</xdr:row>
      <xdr:rowOff>161925</xdr:rowOff>
    </xdr:to>
    <xdr:sp macro="" textlink="">
      <xdr:nvSpPr>
        <xdr:cNvPr id="537" name="テキスト ボックス 536"/>
        <xdr:cNvSpPr txBox="1"/>
      </xdr:nvSpPr>
      <xdr:spPr>
        <a:xfrm>
          <a:off x="13506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41</xdr:row>
      <xdr:rowOff>76200</xdr:rowOff>
    </xdr:from>
    <xdr:to>
      <xdr:col>70</xdr:col>
      <xdr:colOff>47625</xdr:colOff>
      <xdr:row>42</xdr:row>
      <xdr:rowOff>161925</xdr:rowOff>
    </xdr:to>
    <xdr:sp macro="" textlink="">
      <xdr:nvSpPr>
        <xdr:cNvPr id="538" name="テキスト ボックス 537"/>
        <xdr:cNvSpPr txBox="1"/>
      </xdr:nvSpPr>
      <xdr:spPr>
        <a:xfrm>
          <a:off x="12620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36</xdr:row>
      <xdr:rowOff>72327</xdr:rowOff>
    </xdr:from>
    <xdr:to>
      <xdr:col>85</xdr:col>
      <xdr:colOff>177800</xdr:colOff>
      <xdr:row>37</xdr:row>
      <xdr:rowOff>2477</xdr:rowOff>
    </xdr:to>
    <xdr:sp macro="" textlink="" fLocksText="0">
      <xdr:nvSpPr>
        <xdr:cNvPr id="539" name="楕円 538"/>
        <xdr:cNvSpPr/>
      </xdr:nvSpPr>
      <xdr:spPr>
        <a:xfrm>
          <a:off x="16268700" y="6248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36</xdr:row>
      <xdr:rowOff>47625</xdr:rowOff>
    </xdr:from>
    <xdr:to>
      <xdr:col>88</xdr:col>
      <xdr:colOff>133350</xdr:colOff>
      <xdr:row>37</xdr:row>
      <xdr:rowOff>133350</xdr:rowOff>
    </xdr:to>
    <xdr:sp macro="" textlink="">
      <xdr:nvSpPr>
        <xdr:cNvPr id="540" name="消防費該当値テキスト"/>
        <xdr:cNvSpPr txBox="1"/>
      </xdr:nvSpPr>
      <xdr:spPr>
        <a:xfrm>
          <a:off x="16363950" y="62198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36</xdr:row>
      <xdr:rowOff>71717</xdr:rowOff>
    </xdr:from>
    <xdr:to>
      <xdr:col>81</xdr:col>
      <xdr:colOff>101600</xdr:colOff>
      <xdr:row>37</xdr:row>
      <xdr:rowOff>1867</xdr:rowOff>
    </xdr:to>
    <xdr:sp macro="" textlink="" fLocksText="0">
      <xdr:nvSpPr>
        <xdr:cNvPr id="541" name="楕円 540"/>
        <xdr:cNvSpPr/>
      </xdr:nvSpPr>
      <xdr:spPr>
        <a:xfrm>
          <a:off x="15430500" y="6248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35</xdr:row>
      <xdr:rowOff>19050</xdr:rowOff>
    </xdr:from>
    <xdr:to>
      <xdr:col>82</xdr:col>
      <xdr:colOff>123825</xdr:colOff>
      <xdr:row>36</xdr:row>
      <xdr:rowOff>104775</xdr:rowOff>
    </xdr:to>
    <xdr:sp macro="" textlink="">
      <xdr:nvSpPr>
        <xdr:cNvPr id="542" name="テキスト ボックス 541"/>
        <xdr:cNvSpPr txBox="1"/>
      </xdr:nvSpPr>
      <xdr:spPr>
        <a:xfrm>
          <a:off x="15211425" y="60198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22,902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36</xdr:row>
      <xdr:rowOff>43085</xdr:rowOff>
    </xdr:from>
    <xdr:to>
      <xdr:col>76</xdr:col>
      <xdr:colOff>165100</xdr:colOff>
      <xdr:row>36</xdr:row>
      <xdr:rowOff>144685</xdr:rowOff>
    </xdr:to>
    <xdr:sp macro="" textlink="" fLocksText="0">
      <xdr:nvSpPr>
        <xdr:cNvPr id="543" name="楕円 542"/>
        <xdr:cNvSpPr/>
      </xdr:nvSpPr>
      <xdr:spPr>
        <a:xfrm>
          <a:off x="14544675" y="6219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34</xdr:row>
      <xdr:rowOff>161925</xdr:rowOff>
    </xdr:from>
    <xdr:to>
      <xdr:col>77</xdr:col>
      <xdr:colOff>180975</xdr:colOff>
      <xdr:row>36</xdr:row>
      <xdr:rowOff>76200</xdr:rowOff>
    </xdr:to>
    <xdr:sp macro="" textlink="">
      <xdr:nvSpPr>
        <xdr:cNvPr id="544" name="テキスト ボックス 543"/>
        <xdr:cNvSpPr txBox="1"/>
      </xdr:nvSpPr>
      <xdr:spPr>
        <a:xfrm>
          <a:off x="14316075" y="5991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36</xdr:row>
      <xdr:rowOff>43580</xdr:rowOff>
    </xdr:from>
    <xdr:to>
      <xdr:col>72</xdr:col>
      <xdr:colOff>38100</xdr:colOff>
      <xdr:row>36</xdr:row>
      <xdr:rowOff>145180</xdr:rowOff>
    </xdr:to>
    <xdr:sp macro="" textlink="" fLocksText="0">
      <xdr:nvSpPr>
        <xdr:cNvPr id="545" name="楕円 544"/>
        <xdr:cNvSpPr/>
      </xdr:nvSpPr>
      <xdr:spPr>
        <a:xfrm>
          <a:off x="13649325" y="6219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34</xdr:row>
      <xdr:rowOff>161925</xdr:rowOff>
    </xdr:from>
    <xdr:to>
      <xdr:col>73</xdr:col>
      <xdr:colOff>57150</xdr:colOff>
      <xdr:row>36</xdr:row>
      <xdr:rowOff>76200</xdr:rowOff>
    </xdr:to>
    <xdr:sp macro="" textlink="">
      <xdr:nvSpPr>
        <xdr:cNvPr id="546" name="テキスト ボックス 545"/>
        <xdr:cNvSpPr txBox="1"/>
      </xdr:nvSpPr>
      <xdr:spPr>
        <a:xfrm>
          <a:off x="13430250" y="5991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36</xdr:row>
      <xdr:rowOff>162566</xdr:rowOff>
    </xdr:from>
    <xdr:to>
      <xdr:col>67</xdr:col>
      <xdr:colOff>101600</xdr:colOff>
      <xdr:row>37</xdr:row>
      <xdr:rowOff>92716</xdr:rowOff>
    </xdr:to>
    <xdr:sp macro="" textlink="" fLocksText="0">
      <xdr:nvSpPr>
        <xdr:cNvPr id="547" name="楕円 546"/>
        <xdr:cNvSpPr/>
      </xdr:nvSpPr>
      <xdr:spPr>
        <a:xfrm>
          <a:off x="12763500" y="6334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37</xdr:row>
      <xdr:rowOff>85725</xdr:rowOff>
    </xdr:from>
    <xdr:to>
      <xdr:col>68</xdr:col>
      <xdr:colOff>123825</xdr:colOff>
      <xdr:row>39</xdr:row>
      <xdr:rowOff>0</xdr:rowOff>
    </xdr:to>
    <xdr:sp macro="" textlink="">
      <xdr:nvSpPr>
        <xdr:cNvPr id="548" name="テキスト ボックス 547"/>
        <xdr:cNvSpPr txBox="1"/>
      </xdr:nvSpPr>
      <xdr:spPr>
        <a:xfrm>
          <a:off x="12544425" y="6429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18,133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43</xdr:row>
      <xdr:rowOff>57150</xdr:rowOff>
    </xdr:from>
    <xdr:to>
      <xdr:col>89</xdr:col>
      <xdr:colOff>177800</xdr:colOff>
      <xdr:row>45</xdr:row>
      <xdr:rowOff>31750</xdr:rowOff>
    </xdr:to>
    <xdr:sp macro="" textlink="" fLocksText="0">
      <xdr:nvSpPr>
        <xdr:cNvPr id="549" name="正方形/長方形 548"/>
        <xdr:cNvSpPr/>
      </xdr:nvSpPr>
      <xdr:spPr>
        <a:xfrm>
          <a:off x="12449175"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fLocksText="0">
      <xdr:nvSpPr>
        <xdr:cNvPr id="550" name="正方形/長方形 549"/>
        <xdr:cNvSpPr/>
      </xdr:nvSpPr>
      <xdr:spPr>
        <a:xfrm>
          <a:off x="12573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fLocksText="0">
      <xdr:nvSpPr>
        <xdr:cNvPr id="551" name="正方形/長方形 550"/>
        <xdr:cNvSpPr/>
      </xdr:nvSpPr>
      <xdr:spPr>
        <a:xfrm>
          <a:off x="12573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fLocksText="0">
      <xdr:nvSpPr>
        <xdr:cNvPr id="552" name="正方形/長方形 551"/>
        <xdr:cNvSpPr/>
      </xdr:nvSpPr>
      <xdr:spPr>
        <a:xfrm>
          <a:off x="1359217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fLocksText="0">
      <xdr:nvSpPr>
        <xdr:cNvPr id="553" name="正方形/長方形 552"/>
        <xdr:cNvSpPr/>
      </xdr:nvSpPr>
      <xdr:spPr>
        <a:xfrm>
          <a:off x="1359217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fLocksText="0">
      <xdr:nvSpPr>
        <xdr:cNvPr id="554" name="正方形/長方形 553"/>
        <xdr:cNvSpPr/>
      </xdr:nvSpPr>
      <xdr:spPr>
        <a:xfrm>
          <a:off x="1473517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fLocksText="0">
      <xdr:nvSpPr>
        <xdr:cNvPr id="555" name="正方形/長方形 554"/>
        <xdr:cNvSpPr/>
      </xdr:nvSpPr>
      <xdr:spPr>
        <a:xfrm>
          <a:off x="1473517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56" name="正方形/長方形 555"/>
        <xdr:cNvSpPr/>
      </xdr:nvSpPr>
      <xdr:spPr>
        <a:xfrm>
          <a:off x="12449175"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47</xdr:row>
      <xdr:rowOff>9525</xdr:rowOff>
    </xdr:from>
    <xdr:to>
      <xdr:col>66</xdr:col>
      <xdr:colOff>180975</xdr:colOff>
      <xdr:row>48</xdr:row>
      <xdr:rowOff>66675</xdr:rowOff>
    </xdr:to>
    <xdr:sp macro="" textlink="">
      <xdr:nvSpPr>
        <xdr:cNvPr id="557" name="テキスト ボックス 556"/>
        <xdr:cNvSpPr txBox="1"/>
      </xdr:nvSpPr>
      <xdr:spPr>
        <a:xfrm>
          <a:off x="12401550"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61</xdr:row>
      <xdr:rowOff>82550</xdr:rowOff>
    </xdr:from>
    <xdr:to>
      <xdr:col>89</xdr:col>
      <xdr:colOff>177800</xdr:colOff>
      <xdr:row>61</xdr:row>
      <xdr:rowOff>82550</xdr:rowOff>
    </xdr:to>
    <xdr:sp macro="" textlink="">
      <xdr:nvSpPr>
        <xdr:cNvPr id="558" name="直線コネクタ 557"/>
        <xdr:cNvSpPr/>
      </xdr:nvSpPr>
      <xdr:spPr>
        <a:xfrm>
          <a:off x="12449175"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60</xdr:row>
      <xdr:rowOff>114300</xdr:rowOff>
    </xdr:from>
    <xdr:to>
      <xdr:col>65</xdr:col>
      <xdr:colOff>57150</xdr:colOff>
      <xdr:row>62</xdr:row>
      <xdr:rowOff>28575</xdr:rowOff>
    </xdr:to>
    <xdr:sp macro="" textlink="">
      <xdr:nvSpPr>
        <xdr:cNvPr id="559" name="テキスト ボックス 558"/>
        <xdr:cNvSpPr txBox="1"/>
      </xdr:nvSpPr>
      <xdr:spPr>
        <a:xfrm>
          <a:off x="12192000" y="10401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59</xdr:row>
      <xdr:rowOff>98878</xdr:rowOff>
    </xdr:from>
    <xdr:to>
      <xdr:col>89</xdr:col>
      <xdr:colOff>177800</xdr:colOff>
      <xdr:row>59</xdr:row>
      <xdr:rowOff>98878</xdr:rowOff>
    </xdr:to>
    <xdr:sp macro="" textlink="">
      <xdr:nvSpPr>
        <xdr:cNvPr id="560" name="直線コネクタ 559"/>
        <xdr:cNvSpPr/>
      </xdr:nvSpPr>
      <xdr:spPr>
        <a:xfrm>
          <a:off x="12449175" y="1021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58</xdr:row>
      <xdr:rowOff>123825</xdr:rowOff>
    </xdr:from>
    <xdr:to>
      <xdr:col>65</xdr:col>
      <xdr:colOff>57150</xdr:colOff>
      <xdr:row>60</xdr:row>
      <xdr:rowOff>38100</xdr:rowOff>
    </xdr:to>
    <xdr:sp macro="" textlink="">
      <xdr:nvSpPr>
        <xdr:cNvPr id="561" name="テキスト ボックス 560"/>
        <xdr:cNvSpPr txBox="1"/>
      </xdr:nvSpPr>
      <xdr:spPr>
        <a:xfrm>
          <a:off x="11906250" y="10067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57</xdr:row>
      <xdr:rowOff>115207</xdr:rowOff>
    </xdr:from>
    <xdr:to>
      <xdr:col>89</xdr:col>
      <xdr:colOff>177800</xdr:colOff>
      <xdr:row>57</xdr:row>
      <xdr:rowOff>115207</xdr:rowOff>
    </xdr:to>
    <xdr:sp macro="" textlink="">
      <xdr:nvSpPr>
        <xdr:cNvPr id="562" name="直線コネクタ 561"/>
        <xdr:cNvSpPr/>
      </xdr:nvSpPr>
      <xdr:spPr>
        <a:xfrm>
          <a:off x="12449175" y="98869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56</xdr:row>
      <xdr:rowOff>142875</xdr:rowOff>
    </xdr:from>
    <xdr:to>
      <xdr:col>65</xdr:col>
      <xdr:colOff>57150</xdr:colOff>
      <xdr:row>58</xdr:row>
      <xdr:rowOff>57150</xdr:rowOff>
    </xdr:to>
    <xdr:sp macro="" textlink="">
      <xdr:nvSpPr>
        <xdr:cNvPr id="563" name="テキスト ボックス 562"/>
        <xdr:cNvSpPr txBox="1"/>
      </xdr:nvSpPr>
      <xdr:spPr>
        <a:xfrm>
          <a:off x="11906250" y="9744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55</xdr:row>
      <xdr:rowOff>131535</xdr:rowOff>
    </xdr:from>
    <xdr:to>
      <xdr:col>89</xdr:col>
      <xdr:colOff>177800</xdr:colOff>
      <xdr:row>55</xdr:row>
      <xdr:rowOff>131535</xdr:rowOff>
    </xdr:to>
    <xdr:sp macro="" textlink="">
      <xdr:nvSpPr>
        <xdr:cNvPr id="564" name="直線コネクタ 563"/>
        <xdr:cNvSpPr/>
      </xdr:nvSpPr>
      <xdr:spPr>
        <a:xfrm>
          <a:off x="12449175" y="95631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54</xdr:row>
      <xdr:rowOff>161925</xdr:rowOff>
    </xdr:from>
    <xdr:to>
      <xdr:col>65</xdr:col>
      <xdr:colOff>57150</xdr:colOff>
      <xdr:row>56</xdr:row>
      <xdr:rowOff>76200</xdr:rowOff>
    </xdr:to>
    <xdr:sp macro="" textlink="">
      <xdr:nvSpPr>
        <xdr:cNvPr id="565" name="テキスト ボックス 564"/>
        <xdr:cNvSpPr txBox="1"/>
      </xdr:nvSpPr>
      <xdr:spPr>
        <a:xfrm>
          <a:off x="11906250" y="9420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147865</xdr:rowOff>
    </xdr:from>
    <xdr:to>
      <xdr:col>89</xdr:col>
      <xdr:colOff>177800</xdr:colOff>
      <xdr:row>53</xdr:row>
      <xdr:rowOff>147865</xdr:rowOff>
    </xdr:to>
    <xdr:sp macro="" textlink="">
      <xdr:nvSpPr>
        <xdr:cNvPr id="566" name="直線コネクタ 565"/>
        <xdr:cNvSpPr/>
      </xdr:nvSpPr>
      <xdr:spPr>
        <a:xfrm>
          <a:off x="12449175" y="9239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53</xdr:row>
      <xdr:rowOff>9525</xdr:rowOff>
    </xdr:from>
    <xdr:to>
      <xdr:col>65</xdr:col>
      <xdr:colOff>57150</xdr:colOff>
      <xdr:row>54</xdr:row>
      <xdr:rowOff>95250</xdr:rowOff>
    </xdr:to>
    <xdr:sp macro="" textlink="">
      <xdr:nvSpPr>
        <xdr:cNvPr id="567" name="テキスト ボックス 566"/>
        <xdr:cNvSpPr txBox="1"/>
      </xdr:nvSpPr>
      <xdr:spPr>
        <a:xfrm>
          <a:off x="11906250" y="90963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51</xdr:row>
      <xdr:rowOff>164193</xdr:rowOff>
    </xdr:from>
    <xdr:to>
      <xdr:col>89</xdr:col>
      <xdr:colOff>177800</xdr:colOff>
      <xdr:row>51</xdr:row>
      <xdr:rowOff>164193</xdr:rowOff>
    </xdr:to>
    <xdr:sp macro="" textlink="">
      <xdr:nvSpPr>
        <xdr:cNvPr id="568" name="直線コネクタ 567"/>
        <xdr:cNvSpPr/>
      </xdr:nvSpPr>
      <xdr:spPr>
        <a:xfrm>
          <a:off x="12449175" y="89058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51</xdr:row>
      <xdr:rowOff>19050</xdr:rowOff>
    </xdr:from>
    <xdr:to>
      <xdr:col>65</xdr:col>
      <xdr:colOff>66675</xdr:colOff>
      <xdr:row>52</xdr:row>
      <xdr:rowOff>104775</xdr:rowOff>
    </xdr:to>
    <xdr:sp macro="" textlink="">
      <xdr:nvSpPr>
        <xdr:cNvPr id="569" name="テキスト ボックス 568"/>
        <xdr:cNvSpPr txBox="1"/>
      </xdr:nvSpPr>
      <xdr:spPr>
        <a:xfrm>
          <a:off x="11849100" y="87630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50</xdr:row>
      <xdr:rowOff>9072</xdr:rowOff>
    </xdr:from>
    <xdr:to>
      <xdr:col>89</xdr:col>
      <xdr:colOff>177800</xdr:colOff>
      <xdr:row>50</xdr:row>
      <xdr:rowOff>9072</xdr:rowOff>
    </xdr:to>
    <xdr:sp macro="" textlink="">
      <xdr:nvSpPr>
        <xdr:cNvPr id="570" name="直線コネクタ 569"/>
        <xdr:cNvSpPr/>
      </xdr:nvSpPr>
      <xdr:spPr>
        <a:xfrm>
          <a:off x="12449175" y="858202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49</xdr:row>
      <xdr:rowOff>38100</xdr:rowOff>
    </xdr:from>
    <xdr:to>
      <xdr:col>65</xdr:col>
      <xdr:colOff>66675</xdr:colOff>
      <xdr:row>50</xdr:row>
      <xdr:rowOff>123825</xdr:rowOff>
    </xdr:to>
    <xdr:sp macro="" textlink="">
      <xdr:nvSpPr>
        <xdr:cNvPr id="571" name="テキスト ボックス 570"/>
        <xdr:cNvSpPr txBox="1"/>
      </xdr:nvSpPr>
      <xdr:spPr>
        <a:xfrm>
          <a:off x="11849100" y="843915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48</xdr:row>
      <xdr:rowOff>25400</xdr:rowOff>
    </xdr:to>
    <xdr:sp macro="" textlink="">
      <xdr:nvSpPr>
        <xdr:cNvPr id="572" name="直線コネクタ 571"/>
        <xdr:cNvSpPr/>
      </xdr:nvSpPr>
      <xdr:spPr>
        <a:xfrm>
          <a:off x="12449175"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47</xdr:row>
      <xdr:rowOff>57150</xdr:rowOff>
    </xdr:from>
    <xdr:to>
      <xdr:col>65</xdr:col>
      <xdr:colOff>66675</xdr:colOff>
      <xdr:row>48</xdr:row>
      <xdr:rowOff>142875</xdr:rowOff>
    </xdr:to>
    <xdr:sp macro="" textlink="">
      <xdr:nvSpPr>
        <xdr:cNvPr id="573" name="テキスト ボックス 572"/>
        <xdr:cNvSpPr txBox="1"/>
      </xdr:nvSpPr>
      <xdr:spPr>
        <a:xfrm>
          <a:off x="11849100" y="8115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140,000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fLocksText="0">
      <xdr:nvSpPr>
        <xdr:cNvPr id="574" name="教育費グラフ枠"/>
        <xdr:cNvSpPr/>
      </xdr:nvSpPr>
      <xdr:spPr>
        <a:xfrm>
          <a:off x="12449175"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sp macro="" textlink="">
      <xdr:nvSpPr>
        <xdr:cNvPr id="575" name="直線コネクタ 574"/>
        <xdr:cNvSpPr/>
      </xdr:nvSpPr>
      <xdr:spPr>
        <a:xfrm flipV="1">
          <a:off x="16316325" y="849630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59</xdr:row>
      <xdr:rowOff>9525</xdr:rowOff>
    </xdr:from>
    <xdr:to>
      <xdr:col>88</xdr:col>
      <xdr:colOff>133350</xdr:colOff>
      <xdr:row>60</xdr:row>
      <xdr:rowOff>95250</xdr:rowOff>
    </xdr:to>
    <xdr:sp macro="" textlink="">
      <xdr:nvSpPr>
        <xdr:cNvPr id="576" name="教育費最小値テキスト"/>
        <xdr:cNvSpPr txBox="1"/>
      </xdr:nvSpPr>
      <xdr:spPr>
        <a:xfrm>
          <a:off x="16363950" y="101250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25,832</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59</xdr:row>
      <xdr:rowOff>3650</xdr:rowOff>
    </xdr:from>
    <xdr:to>
      <xdr:col>86</xdr:col>
      <xdr:colOff>25400</xdr:colOff>
      <xdr:row>59</xdr:row>
      <xdr:rowOff>3650</xdr:rowOff>
    </xdr:to>
    <xdr:sp macro="" textlink="">
      <xdr:nvSpPr>
        <xdr:cNvPr id="577" name="直線コネクタ 576"/>
        <xdr:cNvSpPr/>
      </xdr:nvSpPr>
      <xdr:spPr>
        <a:xfrm>
          <a:off x="16230600" y="101155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48</xdr:row>
      <xdr:rowOff>38100</xdr:rowOff>
    </xdr:from>
    <xdr:to>
      <xdr:col>89</xdr:col>
      <xdr:colOff>9525</xdr:colOff>
      <xdr:row>49</xdr:row>
      <xdr:rowOff>123825</xdr:rowOff>
    </xdr:to>
    <xdr:sp macro="" textlink="">
      <xdr:nvSpPr>
        <xdr:cNvPr id="578" name="教育費最大値テキスト"/>
        <xdr:cNvSpPr txBox="1"/>
      </xdr:nvSpPr>
      <xdr:spPr>
        <a:xfrm>
          <a:off x="16363950" y="82677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125,313</a:t>
          </a:r>
          <a:endParaRPr lang="ja-JP" altLang="en-US" sz="1000" b="1">
            <a:latin typeface="ＭＳ Ｐゴシック" panose="020B0600070205080204" pitchFamily="50" charset="-128"/>
          </a:endParaRPr>
        </a:p>
      </xdr:txBody>
    </xdr:sp>
    <xdr:clientData/>
  </xdr:twoCellAnchor>
  <xdr:twoCellAnchor>
    <xdr:from>
      <xdr:col>85</xdr:col>
      <xdr:colOff>38100</xdr:colOff>
      <xdr:row>49</xdr:row>
      <xdr:rowOff>93768</xdr:rowOff>
    </xdr:from>
    <xdr:to>
      <xdr:col>86</xdr:col>
      <xdr:colOff>25400</xdr:colOff>
      <xdr:row>49</xdr:row>
      <xdr:rowOff>93768</xdr:rowOff>
    </xdr:to>
    <xdr:sp macro="" textlink="">
      <xdr:nvSpPr>
        <xdr:cNvPr id="579" name="直線コネクタ 578"/>
        <xdr:cNvSpPr/>
      </xdr:nvSpPr>
      <xdr:spPr>
        <a:xfrm>
          <a:off x="16230600" y="84963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57</xdr:row>
      <xdr:rowOff>128384</xdr:rowOff>
    </xdr:from>
    <xdr:to>
      <xdr:col>85</xdr:col>
      <xdr:colOff>127000</xdr:colOff>
      <xdr:row>57</xdr:row>
      <xdr:rowOff>131209</xdr:rowOff>
    </xdr:to>
    <xdr:sp macro="" textlink="">
      <xdr:nvSpPr>
        <xdr:cNvPr id="580" name="直線コネクタ 579"/>
        <xdr:cNvSpPr/>
      </xdr:nvSpPr>
      <xdr:spPr>
        <a:xfrm>
          <a:off x="15478125" y="98964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54</xdr:row>
      <xdr:rowOff>161925</xdr:rowOff>
    </xdr:from>
    <xdr:to>
      <xdr:col>88</xdr:col>
      <xdr:colOff>133350</xdr:colOff>
      <xdr:row>56</xdr:row>
      <xdr:rowOff>76200</xdr:rowOff>
    </xdr:to>
    <xdr:sp macro="" textlink="">
      <xdr:nvSpPr>
        <xdr:cNvPr id="581" name="教育費平均値テキスト"/>
        <xdr:cNvSpPr txBox="1"/>
      </xdr:nvSpPr>
      <xdr:spPr>
        <a:xfrm>
          <a:off x="16363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55</xdr:row>
      <xdr:rowOff>134310</xdr:rowOff>
    </xdr:from>
    <xdr:to>
      <xdr:col>85</xdr:col>
      <xdr:colOff>177800</xdr:colOff>
      <xdr:row>56</xdr:row>
      <xdr:rowOff>64460</xdr:rowOff>
    </xdr:to>
    <xdr:sp macro="" textlink="" fLocksText="0">
      <xdr:nvSpPr>
        <xdr:cNvPr id="582" name="フローチャート: 判断 581"/>
        <xdr:cNvSpPr/>
      </xdr:nvSpPr>
      <xdr:spPr>
        <a:xfrm>
          <a:off x="16268700" y="9563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57</xdr:row>
      <xdr:rowOff>69961</xdr:rowOff>
    </xdr:from>
    <xdr:to>
      <xdr:col>81</xdr:col>
      <xdr:colOff>50800</xdr:colOff>
      <xdr:row>57</xdr:row>
      <xdr:rowOff>128384</xdr:rowOff>
    </xdr:to>
    <xdr:sp macro="" textlink="">
      <xdr:nvSpPr>
        <xdr:cNvPr id="583" name="直線コネクタ 582"/>
        <xdr:cNvSpPr/>
      </xdr:nvSpPr>
      <xdr:spPr>
        <a:xfrm>
          <a:off x="14592300" y="9839325"/>
          <a:ext cx="8858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55</xdr:row>
      <xdr:rowOff>169890</xdr:rowOff>
    </xdr:from>
    <xdr:to>
      <xdr:col>81</xdr:col>
      <xdr:colOff>101600</xdr:colOff>
      <xdr:row>56</xdr:row>
      <xdr:rowOff>100040</xdr:rowOff>
    </xdr:to>
    <xdr:sp macro="" textlink="" fLocksText="0">
      <xdr:nvSpPr>
        <xdr:cNvPr id="584" name="フローチャート: 判断 583"/>
        <xdr:cNvSpPr/>
      </xdr:nvSpPr>
      <xdr:spPr>
        <a:xfrm>
          <a:off x="15430500" y="96012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54</xdr:row>
      <xdr:rowOff>114300</xdr:rowOff>
    </xdr:from>
    <xdr:to>
      <xdr:col>82</xdr:col>
      <xdr:colOff>123825</xdr:colOff>
      <xdr:row>56</xdr:row>
      <xdr:rowOff>28575</xdr:rowOff>
    </xdr:to>
    <xdr:sp macro="" textlink="">
      <xdr:nvSpPr>
        <xdr:cNvPr id="585" name="テキスト ボックス 584"/>
        <xdr:cNvSpPr txBox="1"/>
      </xdr:nvSpPr>
      <xdr:spPr>
        <a:xfrm>
          <a:off x="15211425" y="9372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55</xdr:row>
      <xdr:rowOff>5316</xdr:rowOff>
    </xdr:from>
    <xdr:to>
      <xdr:col>76</xdr:col>
      <xdr:colOff>114300</xdr:colOff>
      <xdr:row>57</xdr:row>
      <xdr:rowOff>69961</xdr:rowOff>
    </xdr:to>
    <xdr:sp macro="" textlink="">
      <xdr:nvSpPr>
        <xdr:cNvPr id="586" name="直線コネクタ 585"/>
        <xdr:cNvSpPr/>
      </xdr:nvSpPr>
      <xdr:spPr>
        <a:xfrm>
          <a:off x="13706475" y="9439275"/>
          <a:ext cx="885825"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55</xdr:row>
      <xdr:rowOff>82254</xdr:rowOff>
    </xdr:from>
    <xdr:to>
      <xdr:col>76</xdr:col>
      <xdr:colOff>165100</xdr:colOff>
      <xdr:row>56</xdr:row>
      <xdr:rowOff>12404</xdr:rowOff>
    </xdr:to>
    <xdr:sp macro="" textlink="" fLocksText="0">
      <xdr:nvSpPr>
        <xdr:cNvPr id="587" name="フローチャート: 判断 586"/>
        <xdr:cNvSpPr/>
      </xdr:nvSpPr>
      <xdr:spPr>
        <a:xfrm>
          <a:off x="14544675" y="9515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54</xdr:row>
      <xdr:rowOff>28575</xdr:rowOff>
    </xdr:from>
    <xdr:to>
      <xdr:col>77</xdr:col>
      <xdr:colOff>180975</xdr:colOff>
      <xdr:row>55</xdr:row>
      <xdr:rowOff>114300</xdr:rowOff>
    </xdr:to>
    <xdr:sp macro="" textlink="">
      <xdr:nvSpPr>
        <xdr:cNvPr id="588" name="テキスト ボックス 587"/>
        <xdr:cNvSpPr txBox="1"/>
      </xdr:nvSpPr>
      <xdr:spPr>
        <a:xfrm>
          <a:off x="14316075" y="92868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55</xdr:row>
      <xdr:rowOff>5316</xdr:rowOff>
    </xdr:from>
    <xdr:to>
      <xdr:col>71</xdr:col>
      <xdr:colOff>177800</xdr:colOff>
      <xdr:row>56</xdr:row>
      <xdr:rowOff>92625</xdr:rowOff>
    </xdr:to>
    <xdr:sp macro="" textlink="">
      <xdr:nvSpPr>
        <xdr:cNvPr id="589" name="直線コネクタ 588"/>
        <xdr:cNvSpPr/>
      </xdr:nvSpPr>
      <xdr:spPr>
        <a:xfrm flipV="1">
          <a:off x="12811125" y="9439275"/>
          <a:ext cx="89535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55</xdr:row>
      <xdr:rowOff>86353</xdr:rowOff>
    </xdr:from>
    <xdr:to>
      <xdr:col>72</xdr:col>
      <xdr:colOff>38100</xdr:colOff>
      <xdr:row>56</xdr:row>
      <xdr:rowOff>16503</xdr:rowOff>
    </xdr:to>
    <xdr:sp macro="" textlink="" fLocksText="0">
      <xdr:nvSpPr>
        <xdr:cNvPr id="590" name="フローチャート: 判断 589"/>
        <xdr:cNvSpPr/>
      </xdr:nvSpPr>
      <xdr:spPr>
        <a:xfrm>
          <a:off x="13649325" y="9515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56</xdr:row>
      <xdr:rowOff>9525</xdr:rowOff>
    </xdr:from>
    <xdr:to>
      <xdr:col>73</xdr:col>
      <xdr:colOff>57150</xdr:colOff>
      <xdr:row>57</xdr:row>
      <xdr:rowOff>95250</xdr:rowOff>
    </xdr:to>
    <xdr:sp macro="" textlink="">
      <xdr:nvSpPr>
        <xdr:cNvPr id="591" name="テキスト ボックス 590"/>
        <xdr:cNvSpPr txBox="1"/>
      </xdr:nvSpPr>
      <xdr:spPr>
        <a:xfrm>
          <a:off x="13430250" y="96107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55</xdr:row>
      <xdr:rowOff>164632</xdr:rowOff>
    </xdr:from>
    <xdr:to>
      <xdr:col>67</xdr:col>
      <xdr:colOff>101600</xdr:colOff>
      <xdr:row>56</xdr:row>
      <xdr:rowOff>94782</xdr:rowOff>
    </xdr:to>
    <xdr:sp macro="" textlink="" fLocksText="0">
      <xdr:nvSpPr>
        <xdr:cNvPr id="592" name="フローチャート: 判断 591"/>
        <xdr:cNvSpPr/>
      </xdr:nvSpPr>
      <xdr:spPr>
        <a:xfrm>
          <a:off x="12763500" y="9591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54</xdr:row>
      <xdr:rowOff>114300</xdr:rowOff>
    </xdr:from>
    <xdr:to>
      <xdr:col>68</xdr:col>
      <xdr:colOff>123825</xdr:colOff>
      <xdr:row>56</xdr:row>
      <xdr:rowOff>28575</xdr:rowOff>
    </xdr:to>
    <xdr:sp macro="" textlink="">
      <xdr:nvSpPr>
        <xdr:cNvPr id="593" name="テキスト ボックス 592"/>
        <xdr:cNvSpPr txBox="1"/>
      </xdr:nvSpPr>
      <xdr:spPr>
        <a:xfrm>
          <a:off x="12544425" y="93726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61</xdr:row>
      <xdr:rowOff>76200</xdr:rowOff>
    </xdr:from>
    <xdr:to>
      <xdr:col>88</xdr:col>
      <xdr:colOff>123825</xdr:colOff>
      <xdr:row>62</xdr:row>
      <xdr:rowOff>161925</xdr:rowOff>
    </xdr:to>
    <xdr:sp macro="" textlink="">
      <xdr:nvSpPr>
        <xdr:cNvPr id="594" name="テキスト ボックス 593"/>
        <xdr:cNvSpPr txBox="1"/>
      </xdr:nvSpPr>
      <xdr:spPr>
        <a:xfrm>
          <a:off x="161258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61</xdr:row>
      <xdr:rowOff>76200</xdr:rowOff>
    </xdr:from>
    <xdr:to>
      <xdr:col>84</xdr:col>
      <xdr:colOff>47625</xdr:colOff>
      <xdr:row>62</xdr:row>
      <xdr:rowOff>161925</xdr:rowOff>
    </xdr:to>
    <xdr:sp macro="" textlink="">
      <xdr:nvSpPr>
        <xdr:cNvPr id="595" name="テキスト ボックス 594"/>
        <xdr:cNvSpPr txBox="1"/>
      </xdr:nvSpPr>
      <xdr:spPr>
        <a:xfrm>
          <a:off x="15287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61</xdr:row>
      <xdr:rowOff>76200</xdr:rowOff>
    </xdr:from>
    <xdr:to>
      <xdr:col>79</xdr:col>
      <xdr:colOff>114300</xdr:colOff>
      <xdr:row>62</xdr:row>
      <xdr:rowOff>161925</xdr:rowOff>
    </xdr:to>
    <xdr:sp macro="" textlink="">
      <xdr:nvSpPr>
        <xdr:cNvPr id="596" name="テキスト ボックス 595"/>
        <xdr:cNvSpPr txBox="1"/>
      </xdr:nvSpPr>
      <xdr:spPr>
        <a:xfrm>
          <a:off x="14401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61</xdr:row>
      <xdr:rowOff>76200</xdr:rowOff>
    </xdr:from>
    <xdr:to>
      <xdr:col>74</xdr:col>
      <xdr:colOff>171450</xdr:colOff>
      <xdr:row>62</xdr:row>
      <xdr:rowOff>161925</xdr:rowOff>
    </xdr:to>
    <xdr:sp macro="" textlink="">
      <xdr:nvSpPr>
        <xdr:cNvPr id="597" name="テキスト ボックス 596"/>
        <xdr:cNvSpPr txBox="1"/>
      </xdr:nvSpPr>
      <xdr:spPr>
        <a:xfrm>
          <a:off x="13506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61</xdr:row>
      <xdr:rowOff>76200</xdr:rowOff>
    </xdr:from>
    <xdr:to>
      <xdr:col>70</xdr:col>
      <xdr:colOff>47625</xdr:colOff>
      <xdr:row>62</xdr:row>
      <xdr:rowOff>161925</xdr:rowOff>
    </xdr:to>
    <xdr:sp macro="" textlink="">
      <xdr:nvSpPr>
        <xdr:cNvPr id="598" name="テキスト ボックス 597"/>
        <xdr:cNvSpPr txBox="1"/>
      </xdr:nvSpPr>
      <xdr:spPr>
        <a:xfrm>
          <a:off x="12620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57</xdr:row>
      <xdr:rowOff>80409</xdr:rowOff>
    </xdr:from>
    <xdr:to>
      <xdr:col>85</xdr:col>
      <xdr:colOff>177800</xdr:colOff>
      <xdr:row>58</xdr:row>
      <xdr:rowOff>10559</xdr:rowOff>
    </xdr:to>
    <xdr:sp macro="" textlink="" fLocksText="0">
      <xdr:nvSpPr>
        <xdr:cNvPr id="599" name="楕円 598"/>
        <xdr:cNvSpPr/>
      </xdr:nvSpPr>
      <xdr:spPr>
        <a:xfrm>
          <a:off x="16268700" y="9848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57</xdr:row>
      <xdr:rowOff>57150</xdr:rowOff>
    </xdr:from>
    <xdr:to>
      <xdr:col>88</xdr:col>
      <xdr:colOff>133350</xdr:colOff>
      <xdr:row>58</xdr:row>
      <xdr:rowOff>142875</xdr:rowOff>
    </xdr:to>
    <xdr:sp macro="" textlink="">
      <xdr:nvSpPr>
        <xdr:cNvPr id="600" name="教育費該当値テキスト"/>
        <xdr:cNvSpPr txBox="1"/>
      </xdr:nvSpPr>
      <xdr:spPr>
        <a:xfrm>
          <a:off x="16363950" y="98298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57</xdr:row>
      <xdr:rowOff>77584</xdr:rowOff>
    </xdr:from>
    <xdr:to>
      <xdr:col>81</xdr:col>
      <xdr:colOff>101600</xdr:colOff>
      <xdr:row>58</xdr:row>
      <xdr:rowOff>7734</xdr:rowOff>
    </xdr:to>
    <xdr:sp macro="" textlink="" fLocksText="0">
      <xdr:nvSpPr>
        <xdr:cNvPr id="601" name="楕円 600"/>
        <xdr:cNvSpPr/>
      </xdr:nvSpPr>
      <xdr:spPr>
        <a:xfrm>
          <a:off x="15430500" y="9848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57</xdr:row>
      <xdr:rowOff>171450</xdr:rowOff>
    </xdr:from>
    <xdr:to>
      <xdr:col>82</xdr:col>
      <xdr:colOff>123825</xdr:colOff>
      <xdr:row>59</xdr:row>
      <xdr:rowOff>85725</xdr:rowOff>
    </xdr:to>
    <xdr:sp macro="" textlink="">
      <xdr:nvSpPr>
        <xdr:cNvPr id="602" name="テキスト ボックス 601"/>
        <xdr:cNvSpPr txBox="1"/>
      </xdr:nvSpPr>
      <xdr:spPr>
        <a:xfrm>
          <a:off x="15211425" y="99441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57</xdr:row>
      <xdr:rowOff>19161</xdr:rowOff>
    </xdr:from>
    <xdr:to>
      <xdr:col>76</xdr:col>
      <xdr:colOff>165100</xdr:colOff>
      <xdr:row>57</xdr:row>
      <xdr:rowOff>120761</xdr:rowOff>
    </xdr:to>
    <xdr:sp macro="" textlink="" fLocksText="0">
      <xdr:nvSpPr>
        <xdr:cNvPr id="603" name="楕円 602"/>
        <xdr:cNvSpPr/>
      </xdr:nvSpPr>
      <xdr:spPr>
        <a:xfrm>
          <a:off x="14544675" y="97917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57</xdr:row>
      <xdr:rowOff>114300</xdr:rowOff>
    </xdr:from>
    <xdr:to>
      <xdr:col>77</xdr:col>
      <xdr:colOff>180975</xdr:colOff>
      <xdr:row>59</xdr:row>
      <xdr:rowOff>28575</xdr:rowOff>
    </xdr:to>
    <xdr:sp macro="" textlink="">
      <xdr:nvSpPr>
        <xdr:cNvPr id="604" name="テキスト ボックス 603"/>
        <xdr:cNvSpPr txBox="1"/>
      </xdr:nvSpPr>
      <xdr:spPr>
        <a:xfrm>
          <a:off x="14316075" y="98869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42,771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54</xdr:row>
      <xdr:rowOff>125966</xdr:rowOff>
    </xdr:from>
    <xdr:to>
      <xdr:col>72</xdr:col>
      <xdr:colOff>38100</xdr:colOff>
      <xdr:row>55</xdr:row>
      <xdr:rowOff>56116</xdr:rowOff>
    </xdr:to>
    <xdr:sp macro="" textlink="" fLocksText="0">
      <xdr:nvSpPr>
        <xdr:cNvPr id="605" name="楕円 604"/>
        <xdr:cNvSpPr/>
      </xdr:nvSpPr>
      <xdr:spPr>
        <a:xfrm>
          <a:off x="13649325" y="93821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53</xdr:row>
      <xdr:rowOff>76200</xdr:rowOff>
    </xdr:from>
    <xdr:to>
      <xdr:col>73</xdr:col>
      <xdr:colOff>57150</xdr:colOff>
      <xdr:row>54</xdr:row>
      <xdr:rowOff>161925</xdr:rowOff>
    </xdr:to>
    <xdr:sp macro="" textlink="">
      <xdr:nvSpPr>
        <xdr:cNvPr id="606" name="テキスト ボックス 605"/>
        <xdr:cNvSpPr txBox="1"/>
      </xdr:nvSpPr>
      <xdr:spPr>
        <a:xfrm>
          <a:off x="13430250" y="91630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67,730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56</xdr:row>
      <xdr:rowOff>41825</xdr:rowOff>
    </xdr:from>
    <xdr:to>
      <xdr:col>67</xdr:col>
      <xdr:colOff>101600</xdr:colOff>
      <xdr:row>56</xdr:row>
      <xdr:rowOff>143425</xdr:rowOff>
    </xdr:to>
    <xdr:sp macro="" textlink="" fLocksText="0">
      <xdr:nvSpPr>
        <xdr:cNvPr id="607" name="楕円 606"/>
        <xdr:cNvSpPr/>
      </xdr:nvSpPr>
      <xdr:spPr>
        <a:xfrm>
          <a:off x="12763500" y="9639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56</xdr:row>
      <xdr:rowOff>133350</xdr:rowOff>
    </xdr:from>
    <xdr:to>
      <xdr:col>68</xdr:col>
      <xdr:colOff>123825</xdr:colOff>
      <xdr:row>58</xdr:row>
      <xdr:rowOff>47625</xdr:rowOff>
    </xdr:to>
    <xdr:sp macro="" textlink="">
      <xdr:nvSpPr>
        <xdr:cNvPr id="608" name="テキスト ボックス 607"/>
        <xdr:cNvSpPr txBox="1"/>
      </xdr:nvSpPr>
      <xdr:spPr>
        <a:xfrm>
          <a:off x="12544425" y="9734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51,883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63</xdr:row>
      <xdr:rowOff>57150</xdr:rowOff>
    </xdr:from>
    <xdr:to>
      <xdr:col>89</xdr:col>
      <xdr:colOff>177800</xdr:colOff>
      <xdr:row>65</xdr:row>
      <xdr:rowOff>31750</xdr:rowOff>
    </xdr:to>
    <xdr:sp macro="" textlink="" fLocksText="0">
      <xdr:nvSpPr>
        <xdr:cNvPr id="609" name="正方形/長方形 608"/>
        <xdr:cNvSpPr/>
      </xdr:nvSpPr>
      <xdr:spPr>
        <a:xfrm>
          <a:off x="12449175" y="10858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fLocksText="0">
      <xdr:nvSpPr>
        <xdr:cNvPr id="610" name="正方形/長方形 609"/>
        <xdr:cNvSpPr/>
      </xdr:nvSpPr>
      <xdr:spPr>
        <a:xfrm>
          <a:off x="12573000"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fLocksText="0">
      <xdr:nvSpPr>
        <xdr:cNvPr id="611" name="正方形/長方形 610"/>
        <xdr:cNvSpPr/>
      </xdr:nvSpPr>
      <xdr:spPr>
        <a:xfrm>
          <a:off x="12573000"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fLocksText="0">
      <xdr:nvSpPr>
        <xdr:cNvPr id="612" name="正方形/長方形 611"/>
        <xdr:cNvSpPr/>
      </xdr:nvSpPr>
      <xdr:spPr>
        <a:xfrm>
          <a:off x="1359217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fLocksText="0">
      <xdr:nvSpPr>
        <xdr:cNvPr id="613" name="正方形/長方形 612"/>
        <xdr:cNvSpPr/>
      </xdr:nvSpPr>
      <xdr:spPr>
        <a:xfrm>
          <a:off x="1359217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fLocksText="0">
      <xdr:nvSpPr>
        <xdr:cNvPr id="614" name="正方形/長方形 613"/>
        <xdr:cNvSpPr/>
      </xdr:nvSpPr>
      <xdr:spPr>
        <a:xfrm>
          <a:off x="14735175" y="11201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fLocksText="0">
      <xdr:nvSpPr>
        <xdr:cNvPr id="615" name="正方形/長方形 614"/>
        <xdr:cNvSpPr/>
      </xdr:nvSpPr>
      <xdr:spPr>
        <a:xfrm>
          <a:off x="14735175" y="11401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16" name="正方形/長方形 615"/>
        <xdr:cNvSpPr/>
      </xdr:nvSpPr>
      <xdr:spPr>
        <a:xfrm>
          <a:off x="12449175" y="11687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67</xdr:row>
      <xdr:rowOff>9525</xdr:rowOff>
    </xdr:from>
    <xdr:to>
      <xdr:col>66</xdr:col>
      <xdr:colOff>180975</xdr:colOff>
      <xdr:row>68</xdr:row>
      <xdr:rowOff>66675</xdr:rowOff>
    </xdr:to>
    <xdr:sp macro="" textlink="">
      <xdr:nvSpPr>
        <xdr:cNvPr id="617" name="テキスト ボックス 616"/>
        <xdr:cNvSpPr txBox="1"/>
      </xdr:nvSpPr>
      <xdr:spPr>
        <a:xfrm>
          <a:off x="12401550" y="11496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81</xdr:row>
      <xdr:rowOff>82550</xdr:rowOff>
    </xdr:from>
    <xdr:to>
      <xdr:col>89</xdr:col>
      <xdr:colOff>177800</xdr:colOff>
      <xdr:row>81</xdr:row>
      <xdr:rowOff>82550</xdr:rowOff>
    </xdr:to>
    <xdr:sp macro="" textlink="">
      <xdr:nvSpPr>
        <xdr:cNvPr id="618" name="直線コネクタ 617"/>
        <xdr:cNvSpPr/>
      </xdr:nvSpPr>
      <xdr:spPr>
        <a:xfrm>
          <a:off x="12449175" y="13973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78</xdr:row>
      <xdr:rowOff>25400</xdr:rowOff>
    </xdr:from>
    <xdr:to>
      <xdr:col>89</xdr:col>
      <xdr:colOff>177800</xdr:colOff>
      <xdr:row>78</xdr:row>
      <xdr:rowOff>25400</xdr:rowOff>
    </xdr:to>
    <xdr:sp macro="" textlink="">
      <xdr:nvSpPr>
        <xdr:cNvPr id="619" name="直線コネクタ 618"/>
        <xdr:cNvSpPr/>
      </xdr:nvSpPr>
      <xdr:spPr>
        <a:xfrm>
          <a:off x="12449175" y="13401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77</xdr:row>
      <xdr:rowOff>57150</xdr:rowOff>
    </xdr:from>
    <xdr:to>
      <xdr:col>65</xdr:col>
      <xdr:colOff>57150</xdr:colOff>
      <xdr:row>78</xdr:row>
      <xdr:rowOff>142875</xdr:rowOff>
    </xdr:to>
    <xdr:sp macro="" textlink="">
      <xdr:nvSpPr>
        <xdr:cNvPr id="620" name="テキスト ボックス 619"/>
        <xdr:cNvSpPr txBox="1"/>
      </xdr:nvSpPr>
      <xdr:spPr>
        <a:xfrm>
          <a:off x="12192000" y="132588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74</xdr:row>
      <xdr:rowOff>139700</xdr:rowOff>
    </xdr:from>
    <xdr:to>
      <xdr:col>89</xdr:col>
      <xdr:colOff>177800</xdr:colOff>
      <xdr:row>74</xdr:row>
      <xdr:rowOff>139700</xdr:rowOff>
    </xdr:to>
    <xdr:sp macro="" textlink="">
      <xdr:nvSpPr>
        <xdr:cNvPr id="621" name="直線コネクタ 620"/>
        <xdr:cNvSpPr/>
      </xdr:nvSpPr>
      <xdr:spPr>
        <a:xfrm>
          <a:off x="12449175" y="12830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73</xdr:row>
      <xdr:rowOff>171450</xdr:rowOff>
    </xdr:from>
    <xdr:to>
      <xdr:col>65</xdr:col>
      <xdr:colOff>66675</xdr:colOff>
      <xdr:row>75</xdr:row>
      <xdr:rowOff>85725</xdr:rowOff>
    </xdr:to>
    <xdr:sp macro="" textlink="">
      <xdr:nvSpPr>
        <xdr:cNvPr id="622" name="テキスト ボックス 621"/>
        <xdr:cNvSpPr txBox="1"/>
      </xdr:nvSpPr>
      <xdr:spPr>
        <a:xfrm>
          <a:off x="11849100" y="12687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71</xdr:row>
      <xdr:rowOff>82550</xdr:rowOff>
    </xdr:from>
    <xdr:to>
      <xdr:col>89</xdr:col>
      <xdr:colOff>177800</xdr:colOff>
      <xdr:row>71</xdr:row>
      <xdr:rowOff>82550</xdr:rowOff>
    </xdr:to>
    <xdr:sp macro="" textlink="">
      <xdr:nvSpPr>
        <xdr:cNvPr id="623" name="直線コネクタ 622"/>
        <xdr:cNvSpPr/>
      </xdr:nvSpPr>
      <xdr:spPr>
        <a:xfrm>
          <a:off x="12449175" y="122586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70</xdr:row>
      <xdr:rowOff>114300</xdr:rowOff>
    </xdr:from>
    <xdr:to>
      <xdr:col>65</xdr:col>
      <xdr:colOff>66675</xdr:colOff>
      <xdr:row>72</xdr:row>
      <xdr:rowOff>28575</xdr:rowOff>
    </xdr:to>
    <xdr:sp macro="" textlink="">
      <xdr:nvSpPr>
        <xdr:cNvPr id="624" name="テキスト ボックス 623"/>
        <xdr:cNvSpPr txBox="1"/>
      </xdr:nvSpPr>
      <xdr:spPr>
        <a:xfrm>
          <a:off x="11849100" y="121158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68</xdr:row>
      <xdr:rowOff>25400</xdr:rowOff>
    </xdr:to>
    <xdr:sp macro="" textlink="">
      <xdr:nvSpPr>
        <xdr:cNvPr id="625" name="直線コネクタ 624"/>
        <xdr:cNvSpPr/>
      </xdr:nvSpPr>
      <xdr:spPr>
        <a:xfrm>
          <a:off x="12449175" y="11687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67</xdr:row>
      <xdr:rowOff>57150</xdr:rowOff>
    </xdr:from>
    <xdr:to>
      <xdr:col>65</xdr:col>
      <xdr:colOff>66675</xdr:colOff>
      <xdr:row>68</xdr:row>
      <xdr:rowOff>142875</xdr:rowOff>
    </xdr:to>
    <xdr:sp macro="" textlink="">
      <xdr:nvSpPr>
        <xdr:cNvPr id="626" name="テキスト ボックス 625"/>
        <xdr:cNvSpPr txBox="1"/>
      </xdr:nvSpPr>
      <xdr:spPr>
        <a:xfrm>
          <a:off x="11849100" y="11544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fLocksText="0">
      <xdr:nvSpPr>
        <xdr:cNvPr id="627" name="災害復旧費グラフ枠"/>
        <xdr:cNvSpPr/>
      </xdr:nvSpPr>
      <xdr:spPr>
        <a:xfrm>
          <a:off x="12449175" y="11687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sp macro="" textlink="">
      <xdr:nvSpPr>
        <xdr:cNvPr id="628" name="直線コネクタ 627"/>
        <xdr:cNvSpPr/>
      </xdr:nvSpPr>
      <xdr:spPr>
        <a:xfrm flipV="1">
          <a:off x="16316325" y="1222057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78</xdr:row>
      <xdr:rowOff>66675</xdr:rowOff>
    </xdr:from>
    <xdr:to>
      <xdr:col>87</xdr:col>
      <xdr:colOff>38100</xdr:colOff>
      <xdr:row>79</xdr:row>
      <xdr:rowOff>152400</xdr:rowOff>
    </xdr:to>
    <xdr:sp macro="" textlink="">
      <xdr:nvSpPr>
        <xdr:cNvPr id="629" name="災害復旧費最小値テキスト"/>
        <xdr:cNvSpPr txBox="1"/>
      </xdr:nvSpPr>
      <xdr:spPr>
        <a:xfrm>
          <a:off x="16363950" y="134397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78</xdr:row>
      <xdr:rowOff>25400</xdr:rowOff>
    </xdr:from>
    <xdr:to>
      <xdr:col>86</xdr:col>
      <xdr:colOff>25400</xdr:colOff>
      <xdr:row>78</xdr:row>
      <xdr:rowOff>25400</xdr:rowOff>
    </xdr:to>
    <xdr:sp macro="" textlink="">
      <xdr:nvSpPr>
        <xdr:cNvPr id="630" name="直線コネクタ 629"/>
        <xdr:cNvSpPr/>
      </xdr:nvSpPr>
      <xdr:spPr>
        <a:xfrm>
          <a:off x="16230600" y="134016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69</xdr:row>
      <xdr:rowOff>161925</xdr:rowOff>
    </xdr:from>
    <xdr:to>
      <xdr:col>89</xdr:col>
      <xdr:colOff>9525</xdr:colOff>
      <xdr:row>71</xdr:row>
      <xdr:rowOff>76200</xdr:rowOff>
    </xdr:to>
    <xdr:sp macro="" textlink="">
      <xdr:nvSpPr>
        <xdr:cNvPr id="631" name="災害復旧費最大値テキスト"/>
        <xdr:cNvSpPr txBox="1"/>
      </xdr:nvSpPr>
      <xdr:spPr>
        <a:xfrm>
          <a:off x="16363950" y="1199197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205,949</a:t>
          </a:r>
          <a:endParaRPr lang="ja-JP" altLang="en-US" sz="1000" b="1">
            <a:latin typeface="ＭＳ Ｐゴシック" panose="020B0600070205080204" pitchFamily="50" charset="-128"/>
          </a:endParaRPr>
        </a:p>
      </xdr:txBody>
    </xdr:sp>
    <xdr:clientData/>
  </xdr:twoCellAnchor>
  <xdr:twoCellAnchor>
    <xdr:from>
      <xdr:col>85</xdr:col>
      <xdr:colOff>38100</xdr:colOff>
      <xdr:row>71</xdr:row>
      <xdr:rowOff>48551</xdr:rowOff>
    </xdr:from>
    <xdr:to>
      <xdr:col>86</xdr:col>
      <xdr:colOff>25400</xdr:colOff>
      <xdr:row>71</xdr:row>
      <xdr:rowOff>48551</xdr:rowOff>
    </xdr:to>
    <xdr:sp macro="" textlink="">
      <xdr:nvSpPr>
        <xdr:cNvPr id="632" name="直線コネクタ 631"/>
        <xdr:cNvSpPr/>
      </xdr:nvSpPr>
      <xdr:spPr>
        <a:xfrm>
          <a:off x="16230600" y="122205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78</xdr:row>
      <xdr:rowOff>22330</xdr:rowOff>
    </xdr:from>
    <xdr:to>
      <xdr:col>85</xdr:col>
      <xdr:colOff>127000</xdr:colOff>
      <xdr:row>78</xdr:row>
      <xdr:rowOff>24519</xdr:rowOff>
    </xdr:to>
    <xdr:sp macro="" textlink="">
      <xdr:nvSpPr>
        <xdr:cNvPr id="633" name="直線コネクタ 632"/>
        <xdr:cNvSpPr/>
      </xdr:nvSpPr>
      <xdr:spPr>
        <a:xfrm>
          <a:off x="15478125" y="133921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76</xdr:row>
      <xdr:rowOff>161925</xdr:rowOff>
    </xdr:from>
    <xdr:to>
      <xdr:col>88</xdr:col>
      <xdr:colOff>66675</xdr:colOff>
      <xdr:row>78</xdr:row>
      <xdr:rowOff>76200</xdr:rowOff>
    </xdr:to>
    <xdr:sp macro="" textlink="">
      <xdr:nvSpPr>
        <xdr:cNvPr id="634" name="災害復旧費平均値テキスト"/>
        <xdr:cNvSpPr txBox="1"/>
      </xdr:nvSpPr>
      <xdr:spPr>
        <a:xfrm>
          <a:off x="16363950"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1,647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77</xdr:row>
      <xdr:rowOff>136637</xdr:rowOff>
    </xdr:from>
    <xdr:to>
      <xdr:col>85</xdr:col>
      <xdr:colOff>177800</xdr:colOff>
      <xdr:row>78</xdr:row>
      <xdr:rowOff>66787</xdr:rowOff>
    </xdr:to>
    <xdr:sp macro="" textlink="" fLocksText="0">
      <xdr:nvSpPr>
        <xdr:cNvPr id="635" name="フローチャート: 判断 634"/>
        <xdr:cNvSpPr/>
      </xdr:nvSpPr>
      <xdr:spPr>
        <a:xfrm>
          <a:off x="16268700" y="13335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78</xdr:row>
      <xdr:rowOff>22330</xdr:rowOff>
    </xdr:from>
    <xdr:to>
      <xdr:col>81</xdr:col>
      <xdr:colOff>50800</xdr:colOff>
      <xdr:row>78</xdr:row>
      <xdr:rowOff>24657</xdr:rowOff>
    </xdr:to>
    <xdr:sp macro="" textlink="">
      <xdr:nvSpPr>
        <xdr:cNvPr id="636" name="直線コネクタ 635"/>
        <xdr:cNvSpPr/>
      </xdr:nvSpPr>
      <xdr:spPr>
        <a:xfrm flipV="1">
          <a:off x="14592300" y="13392150"/>
          <a:ext cx="8858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77</xdr:row>
      <xdr:rowOff>130756</xdr:rowOff>
    </xdr:from>
    <xdr:to>
      <xdr:col>81</xdr:col>
      <xdr:colOff>101600</xdr:colOff>
      <xdr:row>78</xdr:row>
      <xdr:rowOff>60906</xdr:rowOff>
    </xdr:to>
    <xdr:sp macro="" textlink="" fLocksText="0">
      <xdr:nvSpPr>
        <xdr:cNvPr id="637" name="フローチャート: 判断 636"/>
        <xdr:cNvSpPr/>
      </xdr:nvSpPr>
      <xdr:spPr>
        <a:xfrm>
          <a:off x="15430500" y="133350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0</xdr:colOff>
      <xdr:row>76</xdr:row>
      <xdr:rowOff>76200</xdr:rowOff>
    </xdr:from>
    <xdr:to>
      <xdr:col>82</xdr:col>
      <xdr:colOff>85725</xdr:colOff>
      <xdr:row>77</xdr:row>
      <xdr:rowOff>161925</xdr:rowOff>
    </xdr:to>
    <xdr:sp macro="" textlink="">
      <xdr:nvSpPr>
        <xdr:cNvPr id="638" name="テキスト ボックス 637"/>
        <xdr:cNvSpPr txBox="1"/>
      </xdr:nvSpPr>
      <xdr:spPr>
        <a:xfrm>
          <a:off x="15240000" y="131064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2,676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78</xdr:row>
      <xdr:rowOff>10427</xdr:rowOff>
    </xdr:from>
    <xdr:to>
      <xdr:col>76</xdr:col>
      <xdr:colOff>114300</xdr:colOff>
      <xdr:row>78</xdr:row>
      <xdr:rowOff>24657</xdr:rowOff>
    </xdr:to>
    <xdr:sp macro="" textlink="">
      <xdr:nvSpPr>
        <xdr:cNvPr id="639" name="直線コネクタ 638"/>
        <xdr:cNvSpPr/>
      </xdr:nvSpPr>
      <xdr:spPr>
        <a:xfrm>
          <a:off x="13706475" y="13382625"/>
          <a:ext cx="8858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77</xdr:row>
      <xdr:rowOff>136866</xdr:rowOff>
    </xdr:from>
    <xdr:to>
      <xdr:col>76</xdr:col>
      <xdr:colOff>165100</xdr:colOff>
      <xdr:row>78</xdr:row>
      <xdr:rowOff>67016</xdr:rowOff>
    </xdr:to>
    <xdr:sp macro="" textlink="" fLocksText="0">
      <xdr:nvSpPr>
        <xdr:cNvPr id="640" name="フローチャート: 判断 639"/>
        <xdr:cNvSpPr/>
      </xdr:nvSpPr>
      <xdr:spPr>
        <a:xfrm>
          <a:off x="14544675" y="13335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66675</xdr:colOff>
      <xdr:row>76</xdr:row>
      <xdr:rowOff>85725</xdr:rowOff>
    </xdr:from>
    <xdr:to>
      <xdr:col>77</xdr:col>
      <xdr:colOff>152400</xdr:colOff>
      <xdr:row>78</xdr:row>
      <xdr:rowOff>0</xdr:rowOff>
    </xdr:to>
    <xdr:sp macro="" textlink="">
      <xdr:nvSpPr>
        <xdr:cNvPr id="641" name="テキスト ボックス 640"/>
        <xdr:cNvSpPr txBox="1"/>
      </xdr:nvSpPr>
      <xdr:spPr>
        <a:xfrm>
          <a:off x="14354175" y="131159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1,607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78</xdr:row>
      <xdr:rowOff>10427</xdr:rowOff>
    </xdr:from>
    <xdr:to>
      <xdr:col>71</xdr:col>
      <xdr:colOff>177800</xdr:colOff>
      <xdr:row>78</xdr:row>
      <xdr:rowOff>25291</xdr:rowOff>
    </xdr:to>
    <xdr:sp macro="" textlink="">
      <xdr:nvSpPr>
        <xdr:cNvPr id="642" name="直線コネクタ 641"/>
        <xdr:cNvSpPr/>
      </xdr:nvSpPr>
      <xdr:spPr>
        <a:xfrm flipV="1">
          <a:off x="12811125" y="13382625"/>
          <a:ext cx="8953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77</xdr:row>
      <xdr:rowOff>125876</xdr:rowOff>
    </xdr:from>
    <xdr:to>
      <xdr:col>72</xdr:col>
      <xdr:colOff>38100</xdr:colOff>
      <xdr:row>78</xdr:row>
      <xdr:rowOff>56026</xdr:rowOff>
    </xdr:to>
    <xdr:sp macro="" textlink="" fLocksText="0">
      <xdr:nvSpPr>
        <xdr:cNvPr id="643" name="フローチャート: 判断 642"/>
        <xdr:cNvSpPr/>
      </xdr:nvSpPr>
      <xdr:spPr>
        <a:xfrm>
          <a:off x="13649325" y="13325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133350</xdr:colOff>
      <xdr:row>76</xdr:row>
      <xdr:rowOff>76200</xdr:rowOff>
    </xdr:from>
    <xdr:to>
      <xdr:col>73</xdr:col>
      <xdr:colOff>28575</xdr:colOff>
      <xdr:row>77</xdr:row>
      <xdr:rowOff>161925</xdr:rowOff>
    </xdr:to>
    <xdr:sp macro="" textlink="">
      <xdr:nvSpPr>
        <xdr:cNvPr id="644" name="テキスト ボックス 643"/>
        <xdr:cNvSpPr txBox="1"/>
      </xdr:nvSpPr>
      <xdr:spPr>
        <a:xfrm>
          <a:off x="13468350" y="131064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3,530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126944</xdr:rowOff>
    </xdr:from>
    <xdr:to>
      <xdr:col>67</xdr:col>
      <xdr:colOff>101600</xdr:colOff>
      <xdr:row>78</xdr:row>
      <xdr:rowOff>57094</xdr:rowOff>
    </xdr:to>
    <xdr:sp macro="" textlink="" fLocksText="0">
      <xdr:nvSpPr>
        <xdr:cNvPr id="645" name="フローチャート: 判断 644"/>
        <xdr:cNvSpPr/>
      </xdr:nvSpPr>
      <xdr:spPr>
        <a:xfrm>
          <a:off x="12763500" y="13325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0</xdr:colOff>
      <xdr:row>76</xdr:row>
      <xdr:rowOff>76200</xdr:rowOff>
    </xdr:from>
    <xdr:to>
      <xdr:col>68</xdr:col>
      <xdr:colOff>85725</xdr:colOff>
      <xdr:row>77</xdr:row>
      <xdr:rowOff>161925</xdr:rowOff>
    </xdr:to>
    <xdr:sp macro="" textlink="">
      <xdr:nvSpPr>
        <xdr:cNvPr id="646" name="テキスト ボックス 645"/>
        <xdr:cNvSpPr txBox="1"/>
      </xdr:nvSpPr>
      <xdr:spPr>
        <a:xfrm>
          <a:off x="12573000" y="13106400"/>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3,343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81</xdr:row>
      <xdr:rowOff>76200</xdr:rowOff>
    </xdr:from>
    <xdr:to>
      <xdr:col>88</xdr:col>
      <xdr:colOff>123825</xdr:colOff>
      <xdr:row>82</xdr:row>
      <xdr:rowOff>161925</xdr:rowOff>
    </xdr:to>
    <xdr:sp macro="" textlink="">
      <xdr:nvSpPr>
        <xdr:cNvPr id="647" name="テキスト ボックス 646"/>
        <xdr:cNvSpPr txBox="1"/>
      </xdr:nvSpPr>
      <xdr:spPr>
        <a:xfrm>
          <a:off x="161258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81</xdr:row>
      <xdr:rowOff>76200</xdr:rowOff>
    </xdr:from>
    <xdr:to>
      <xdr:col>84</xdr:col>
      <xdr:colOff>47625</xdr:colOff>
      <xdr:row>82</xdr:row>
      <xdr:rowOff>161925</xdr:rowOff>
    </xdr:to>
    <xdr:sp macro="" textlink="">
      <xdr:nvSpPr>
        <xdr:cNvPr id="648" name="テキスト ボックス 647"/>
        <xdr:cNvSpPr txBox="1"/>
      </xdr:nvSpPr>
      <xdr:spPr>
        <a:xfrm>
          <a:off x="15287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81</xdr:row>
      <xdr:rowOff>76200</xdr:rowOff>
    </xdr:from>
    <xdr:to>
      <xdr:col>79</xdr:col>
      <xdr:colOff>114300</xdr:colOff>
      <xdr:row>82</xdr:row>
      <xdr:rowOff>161925</xdr:rowOff>
    </xdr:to>
    <xdr:sp macro="" textlink="">
      <xdr:nvSpPr>
        <xdr:cNvPr id="649" name="テキスト ボックス 648"/>
        <xdr:cNvSpPr txBox="1"/>
      </xdr:nvSpPr>
      <xdr:spPr>
        <a:xfrm>
          <a:off x="1440180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81</xdr:row>
      <xdr:rowOff>76200</xdr:rowOff>
    </xdr:from>
    <xdr:to>
      <xdr:col>74</xdr:col>
      <xdr:colOff>171450</xdr:colOff>
      <xdr:row>82</xdr:row>
      <xdr:rowOff>161925</xdr:rowOff>
    </xdr:to>
    <xdr:sp macro="" textlink="">
      <xdr:nvSpPr>
        <xdr:cNvPr id="650" name="テキスト ボックス 649"/>
        <xdr:cNvSpPr txBox="1"/>
      </xdr:nvSpPr>
      <xdr:spPr>
        <a:xfrm>
          <a:off x="13506450"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81</xdr:row>
      <xdr:rowOff>76200</xdr:rowOff>
    </xdr:from>
    <xdr:to>
      <xdr:col>70</xdr:col>
      <xdr:colOff>47625</xdr:colOff>
      <xdr:row>82</xdr:row>
      <xdr:rowOff>161925</xdr:rowOff>
    </xdr:to>
    <xdr:sp macro="" textlink="">
      <xdr:nvSpPr>
        <xdr:cNvPr id="651" name="テキスト ボックス 650"/>
        <xdr:cNvSpPr txBox="1"/>
      </xdr:nvSpPr>
      <xdr:spPr>
        <a:xfrm>
          <a:off x="12620625" y="13963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77</xdr:row>
      <xdr:rowOff>145169</xdr:rowOff>
    </xdr:from>
    <xdr:to>
      <xdr:col>85</xdr:col>
      <xdr:colOff>177800</xdr:colOff>
      <xdr:row>78</xdr:row>
      <xdr:rowOff>75319</xdr:rowOff>
    </xdr:to>
    <xdr:sp macro="" textlink="" fLocksText="0">
      <xdr:nvSpPr>
        <xdr:cNvPr id="652" name="楕円 651"/>
        <xdr:cNvSpPr/>
      </xdr:nvSpPr>
      <xdr:spPr>
        <a:xfrm>
          <a:off x="16268700" y="13344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77</xdr:row>
      <xdr:rowOff>114300</xdr:rowOff>
    </xdr:from>
    <xdr:to>
      <xdr:col>87</xdr:col>
      <xdr:colOff>171450</xdr:colOff>
      <xdr:row>79</xdr:row>
      <xdr:rowOff>28575</xdr:rowOff>
    </xdr:to>
    <xdr:sp macro="" textlink="">
      <xdr:nvSpPr>
        <xdr:cNvPr id="653" name="災害復旧費該当値テキスト"/>
        <xdr:cNvSpPr txBox="1"/>
      </xdr:nvSpPr>
      <xdr:spPr>
        <a:xfrm>
          <a:off x="16363950" y="1331595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77</xdr:row>
      <xdr:rowOff>142980</xdr:rowOff>
    </xdr:from>
    <xdr:to>
      <xdr:col>81</xdr:col>
      <xdr:colOff>101600</xdr:colOff>
      <xdr:row>78</xdr:row>
      <xdr:rowOff>73130</xdr:rowOff>
    </xdr:to>
    <xdr:sp macro="" textlink="" fLocksText="0">
      <xdr:nvSpPr>
        <xdr:cNvPr id="654" name="楕円 653"/>
        <xdr:cNvSpPr/>
      </xdr:nvSpPr>
      <xdr:spPr>
        <a:xfrm>
          <a:off x="15430500" y="13344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80</xdr:col>
      <xdr:colOff>47625</xdr:colOff>
      <xdr:row>78</xdr:row>
      <xdr:rowOff>66675</xdr:rowOff>
    </xdr:from>
    <xdr:to>
      <xdr:col>82</xdr:col>
      <xdr:colOff>47625</xdr:colOff>
      <xdr:row>79</xdr:row>
      <xdr:rowOff>152400</xdr:rowOff>
    </xdr:to>
    <xdr:sp macro="" textlink="">
      <xdr:nvSpPr>
        <xdr:cNvPr id="655" name="テキスト ボックス 654"/>
        <xdr:cNvSpPr txBox="1"/>
      </xdr:nvSpPr>
      <xdr:spPr>
        <a:xfrm>
          <a:off x="15287625" y="134397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77</xdr:row>
      <xdr:rowOff>145307</xdr:rowOff>
    </xdr:from>
    <xdr:to>
      <xdr:col>76</xdr:col>
      <xdr:colOff>165100</xdr:colOff>
      <xdr:row>78</xdr:row>
      <xdr:rowOff>75457</xdr:rowOff>
    </xdr:to>
    <xdr:sp macro="" textlink="" fLocksText="0">
      <xdr:nvSpPr>
        <xdr:cNvPr id="656" name="楕円 655"/>
        <xdr:cNvSpPr/>
      </xdr:nvSpPr>
      <xdr:spPr>
        <a:xfrm>
          <a:off x="14544675" y="133445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114300</xdr:colOff>
      <xdr:row>78</xdr:row>
      <xdr:rowOff>66675</xdr:rowOff>
    </xdr:from>
    <xdr:to>
      <xdr:col>77</xdr:col>
      <xdr:colOff>114300</xdr:colOff>
      <xdr:row>79</xdr:row>
      <xdr:rowOff>152400</xdr:rowOff>
    </xdr:to>
    <xdr:sp macro="" textlink="">
      <xdr:nvSpPr>
        <xdr:cNvPr id="657" name="テキスト ボックス 656"/>
        <xdr:cNvSpPr txBox="1"/>
      </xdr:nvSpPr>
      <xdr:spPr>
        <a:xfrm>
          <a:off x="14401800" y="134397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77</xdr:row>
      <xdr:rowOff>131077</xdr:rowOff>
    </xdr:from>
    <xdr:to>
      <xdr:col>72</xdr:col>
      <xdr:colOff>38100</xdr:colOff>
      <xdr:row>78</xdr:row>
      <xdr:rowOff>61227</xdr:rowOff>
    </xdr:to>
    <xdr:sp macro="" textlink="" fLocksText="0">
      <xdr:nvSpPr>
        <xdr:cNvPr id="658" name="楕円 657"/>
        <xdr:cNvSpPr/>
      </xdr:nvSpPr>
      <xdr:spPr>
        <a:xfrm>
          <a:off x="13649325" y="1333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133350</xdr:colOff>
      <xdr:row>78</xdr:row>
      <xdr:rowOff>47625</xdr:rowOff>
    </xdr:from>
    <xdr:to>
      <xdr:col>73</xdr:col>
      <xdr:colOff>28575</xdr:colOff>
      <xdr:row>79</xdr:row>
      <xdr:rowOff>133350</xdr:rowOff>
    </xdr:to>
    <xdr:sp macro="" textlink="">
      <xdr:nvSpPr>
        <xdr:cNvPr id="659" name="テキスト ボックス 658"/>
        <xdr:cNvSpPr txBox="1"/>
      </xdr:nvSpPr>
      <xdr:spPr>
        <a:xfrm>
          <a:off x="13468350" y="1342072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2,620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145941</xdr:rowOff>
    </xdr:from>
    <xdr:to>
      <xdr:col>67</xdr:col>
      <xdr:colOff>101600</xdr:colOff>
      <xdr:row>78</xdr:row>
      <xdr:rowOff>76091</xdr:rowOff>
    </xdr:to>
    <xdr:sp macro="" textlink="" fLocksText="0">
      <xdr:nvSpPr>
        <xdr:cNvPr id="660" name="楕円 659"/>
        <xdr:cNvSpPr/>
      </xdr:nvSpPr>
      <xdr:spPr>
        <a:xfrm>
          <a:off x="12763500" y="133445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66</xdr:col>
      <xdr:colOff>76200</xdr:colOff>
      <xdr:row>78</xdr:row>
      <xdr:rowOff>66675</xdr:rowOff>
    </xdr:from>
    <xdr:to>
      <xdr:col>68</xdr:col>
      <xdr:colOff>9525</xdr:colOff>
      <xdr:row>79</xdr:row>
      <xdr:rowOff>152400</xdr:rowOff>
    </xdr:to>
    <xdr:sp macro="" textlink="">
      <xdr:nvSpPr>
        <xdr:cNvPr id="661" name="テキスト ボックス 660"/>
        <xdr:cNvSpPr txBox="1"/>
      </xdr:nvSpPr>
      <xdr:spPr>
        <a:xfrm>
          <a:off x="12649200" y="13439775"/>
          <a:ext cx="3143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83</xdr:row>
      <xdr:rowOff>57150</xdr:rowOff>
    </xdr:from>
    <xdr:to>
      <xdr:col>89</xdr:col>
      <xdr:colOff>177800</xdr:colOff>
      <xdr:row>85</xdr:row>
      <xdr:rowOff>31750</xdr:rowOff>
    </xdr:to>
    <xdr:sp macro="" textlink="" fLocksText="0">
      <xdr:nvSpPr>
        <xdr:cNvPr id="662" name="正方形/長方形 661"/>
        <xdr:cNvSpPr/>
      </xdr:nvSpPr>
      <xdr:spPr>
        <a:xfrm>
          <a:off x="12449175" y="14287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fLocksText="0">
      <xdr:nvSpPr>
        <xdr:cNvPr id="663" name="正方形/長方形 662"/>
        <xdr:cNvSpPr/>
      </xdr:nvSpPr>
      <xdr:spPr>
        <a:xfrm>
          <a:off x="12573000"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fLocksText="0">
      <xdr:nvSpPr>
        <xdr:cNvPr id="664" name="正方形/長方形 663"/>
        <xdr:cNvSpPr/>
      </xdr:nvSpPr>
      <xdr:spPr>
        <a:xfrm>
          <a:off x="12573000"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fLocksText="0">
      <xdr:nvSpPr>
        <xdr:cNvPr id="665" name="正方形/長方形 664"/>
        <xdr:cNvSpPr/>
      </xdr:nvSpPr>
      <xdr:spPr>
        <a:xfrm>
          <a:off x="1359217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fLocksText="0">
      <xdr:nvSpPr>
        <xdr:cNvPr id="666" name="正方形/長方形 665"/>
        <xdr:cNvSpPr/>
      </xdr:nvSpPr>
      <xdr:spPr>
        <a:xfrm>
          <a:off x="1359217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fLocksText="0">
      <xdr:nvSpPr>
        <xdr:cNvPr id="667" name="正方形/長方形 666"/>
        <xdr:cNvSpPr/>
      </xdr:nvSpPr>
      <xdr:spPr>
        <a:xfrm>
          <a:off x="14735175" y="14630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fLocksText="0">
      <xdr:nvSpPr>
        <xdr:cNvPr id="668" name="正方形/長方形 667"/>
        <xdr:cNvSpPr/>
      </xdr:nvSpPr>
      <xdr:spPr>
        <a:xfrm>
          <a:off x="14735175" y="14830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69" name="正方形/長方形 668"/>
        <xdr:cNvSpPr/>
      </xdr:nvSpPr>
      <xdr:spPr>
        <a:xfrm>
          <a:off x="12449175" y="15116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19050</xdr:colOff>
      <xdr:row>87</xdr:row>
      <xdr:rowOff>9525</xdr:rowOff>
    </xdr:from>
    <xdr:to>
      <xdr:col>66</xdr:col>
      <xdr:colOff>180975</xdr:colOff>
      <xdr:row>88</xdr:row>
      <xdr:rowOff>66675</xdr:rowOff>
    </xdr:to>
    <xdr:sp macro="" textlink="">
      <xdr:nvSpPr>
        <xdr:cNvPr id="670" name="テキスト ボックス 669"/>
        <xdr:cNvSpPr txBox="1"/>
      </xdr:nvSpPr>
      <xdr:spPr>
        <a:xfrm>
          <a:off x="12401550" y="14925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101</xdr:row>
      <xdr:rowOff>82550</xdr:rowOff>
    </xdr:from>
    <xdr:to>
      <xdr:col>89</xdr:col>
      <xdr:colOff>177800</xdr:colOff>
      <xdr:row>101</xdr:row>
      <xdr:rowOff>82550</xdr:rowOff>
    </xdr:to>
    <xdr:sp macro="" textlink="">
      <xdr:nvSpPr>
        <xdr:cNvPr id="671" name="直線コネクタ 670"/>
        <xdr:cNvSpPr/>
      </xdr:nvSpPr>
      <xdr:spPr>
        <a:xfrm>
          <a:off x="12449175" y="17402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98</xdr:row>
      <xdr:rowOff>139700</xdr:rowOff>
    </xdr:from>
    <xdr:to>
      <xdr:col>89</xdr:col>
      <xdr:colOff>177800</xdr:colOff>
      <xdr:row>98</xdr:row>
      <xdr:rowOff>139700</xdr:rowOff>
    </xdr:to>
    <xdr:sp macro="" textlink="">
      <xdr:nvSpPr>
        <xdr:cNvPr id="672" name="直線コネクタ 671"/>
        <xdr:cNvSpPr/>
      </xdr:nvSpPr>
      <xdr:spPr>
        <a:xfrm>
          <a:off x="12449175" y="16944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64</xdr:col>
      <xdr:colOff>0</xdr:colOff>
      <xdr:row>97</xdr:row>
      <xdr:rowOff>171450</xdr:rowOff>
    </xdr:from>
    <xdr:to>
      <xdr:col>65</xdr:col>
      <xdr:colOff>57150</xdr:colOff>
      <xdr:row>99</xdr:row>
      <xdr:rowOff>85725</xdr:rowOff>
    </xdr:to>
    <xdr:sp macro="" textlink="">
      <xdr:nvSpPr>
        <xdr:cNvPr id="673" name="テキスト ボックス 672"/>
        <xdr:cNvSpPr txBox="1"/>
      </xdr:nvSpPr>
      <xdr:spPr>
        <a:xfrm>
          <a:off x="12192000" y="168021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96</xdr:row>
      <xdr:rowOff>25400</xdr:rowOff>
    </xdr:from>
    <xdr:to>
      <xdr:col>89</xdr:col>
      <xdr:colOff>177800</xdr:colOff>
      <xdr:row>96</xdr:row>
      <xdr:rowOff>25400</xdr:rowOff>
    </xdr:to>
    <xdr:sp macro="" textlink="">
      <xdr:nvSpPr>
        <xdr:cNvPr id="674" name="直線コネクタ 673"/>
        <xdr:cNvSpPr/>
      </xdr:nvSpPr>
      <xdr:spPr>
        <a:xfrm>
          <a:off x="12449175" y="16487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95250</xdr:colOff>
      <xdr:row>95</xdr:row>
      <xdr:rowOff>57150</xdr:rowOff>
    </xdr:from>
    <xdr:to>
      <xdr:col>65</xdr:col>
      <xdr:colOff>57150</xdr:colOff>
      <xdr:row>96</xdr:row>
      <xdr:rowOff>142875</xdr:rowOff>
    </xdr:to>
    <xdr:sp macro="" textlink="">
      <xdr:nvSpPr>
        <xdr:cNvPr id="675" name="テキスト ボックス 674"/>
        <xdr:cNvSpPr txBox="1"/>
      </xdr:nvSpPr>
      <xdr:spPr>
        <a:xfrm>
          <a:off x="11906250" y="1634490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93</xdr:row>
      <xdr:rowOff>82550</xdr:rowOff>
    </xdr:from>
    <xdr:to>
      <xdr:col>89</xdr:col>
      <xdr:colOff>177800</xdr:colOff>
      <xdr:row>93</xdr:row>
      <xdr:rowOff>82550</xdr:rowOff>
    </xdr:to>
    <xdr:sp macro="" textlink="">
      <xdr:nvSpPr>
        <xdr:cNvPr id="676" name="直線コネクタ 675"/>
        <xdr:cNvSpPr/>
      </xdr:nvSpPr>
      <xdr:spPr>
        <a:xfrm>
          <a:off x="12449175" y="16030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92</xdr:row>
      <xdr:rowOff>114300</xdr:rowOff>
    </xdr:from>
    <xdr:to>
      <xdr:col>65</xdr:col>
      <xdr:colOff>66675</xdr:colOff>
      <xdr:row>94</xdr:row>
      <xdr:rowOff>28575</xdr:rowOff>
    </xdr:to>
    <xdr:sp macro="" textlink="">
      <xdr:nvSpPr>
        <xdr:cNvPr id="677" name="テキスト ボックス 676"/>
        <xdr:cNvSpPr txBox="1"/>
      </xdr:nvSpPr>
      <xdr:spPr>
        <a:xfrm>
          <a:off x="11849100" y="158877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90</xdr:row>
      <xdr:rowOff>139700</xdr:rowOff>
    </xdr:from>
    <xdr:to>
      <xdr:col>89</xdr:col>
      <xdr:colOff>177800</xdr:colOff>
      <xdr:row>90</xdr:row>
      <xdr:rowOff>139700</xdr:rowOff>
    </xdr:to>
    <xdr:sp macro="" textlink="">
      <xdr:nvSpPr>
        <xdr:cNvPr id="678" name="直線コネクタ 677"/>
        <xdr:cNvSpPr/>
      </xdr:nvSpPr>
      <xdr:spPr>
        <a:xfrm>
          <a:off x="12449175" y="15573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89</xdr:row>
      <xdr:rowOff>171450</xdr:rowOff>
    </xdr:from>
    <xdr:to>
      <xdr:col>65</xdr:col>
      <xdr:colOff>66675</xdr:colOff>
      <xdr:row>91</xdr:row>
      <xdr:rowOff>85725</xdr:rowOff>
    </xdr:to>
    <xdr:sp macro="" textlink="">
      <xdr:nvSpPr>
        <xdr:cNvPr id="679" name="テキスト ボックス 678"/>
        <xdr:cNvSpPr txBox="1"/>
      </xdr:nvSpPr>
      <xdr:spPr>
        <a:xfrm>
          <a:off x="11849100" y="154305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88</xdr:row>
      <xdr:rowOff>25400</xdr:rowOff>
    </xdr:to>
    <xdr:sp macro="" textlink="">
      <xdr:nvSpPr>
        <xdr:cNvPr id="680" name="直線コネクタ 679"/>
        <xdr:cNvSpPr/>
      </xdr:nvSpPr>
      <xdr:spPr>
        <a:xfrm>
          <a:off x="12449175" y="15116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62</xdr:col>
      <xdr:colOff>38100</xdr:colOff>
      <xdr:row>87</xdr:row>
      <xdr:rowOff>57150</xdr:rowOff>
    </xdr:from>
    <xdr:to>
      <xdr:col>65</xdr:col>
      <xdr:colOff>66675</xdr:colOff>
      <xdr:row>88</xdr:row>
      <xdr:rowOff>142875</xdr:rowOff>
    </xdr:to>
    <xdr:sp macro="" textlink="">
      <xdr:nvSpPr>
        <xdr:cNvPr id="681" name="テキスト ボックス 680"/>
        <xdr:cNvSpPr txBox="1"/>
      </xdr:nvSpPr>
      <xdr:spPr>
        <a:xfrm>
          <a:off x="11849100" y="14973300"/>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fLocksText="0">
      <xdr:nvSpPr>
        <xdr:cNvPr id="682" name="公債費グラフ枠"/>
        <xdr:cNvSpPr/>
      </xdr:nvSpPr>
      <xdr:spPr>
        <a:xfrm>
          <a:off x="12449175" y="15116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sp macro="" textlink="">
      <xdr:nvSpPr>
        <xdr:cNvPr id="683" name="直線コネクタ 682"/>
        <xdr:cNvSpPr/>
      </xdr:nvSpPr>
      <xdr:spPr>
        <a:xfrm flipV="1">
          <a:off x="16316325" y="1546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98</xdr:row>
      <xdr:rowOff>104775</xdr:rowOff>
    </xdr:from>
    <xdr:to>
      <xdr:col>88</xdr:col>
      <xdr:colOff>66675</xdr:colOff>
      <xdr:row>100</xdr:row>
      <xdr:rowOff>19050</xdr:rowOff>
    </xdr:to>
    <xdr:sp macro="" textlink="">
      <xdr:nvSpPr>
        <xdr:cNvPr id="684" name="公債費最小値テキスト"/>
        <xdr:cNvSpPr txBox="1"/>
      </xdr:nvSpPr>
      <xdr:spPr>
        <a:xfrm>
          <a:off x="16363950" y="16906875"/>
          <a:ext cx="4667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4,591</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38100</xdr:colOff>
      <xdr:row>98</xdr:row>
      <xdr:rowOff>97720</xdr:rowOff>
    </xdr:from>
    <xdr:to>
      <xdr:col>86</xdr:col>
      <xdr:colOff>25400</xdr:colOff>
      <xdr:row>98</xdr:row>
      <xdr:rowOff>97720</xdr:rowOff>
    </xdr:to>
    <xdr:sp macro="" textlink="">
      <xdr:nvSpPr>
        <xdr:cNvPr id="685" name="直線コネクタ 684"/>
        <xdr:cNvSpPr/>
      </xdr:nvSpPr>
      <xdr:spPr>
        <a:xfrm>
          <a:off x="16230600" y="168973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88</xdr:row>
      <xdr:rowOff>161925</xdr:rowOff>
    </xdr:from>
    <xdr:to>
      <xdr:col>89</xdr:col>
      <xdr:colOff>9525</xdr:colOff>
      <xdr:row>90</xdr:row>
      <xdr:rowOff>76200</xdr:rowOff>
    </xdr:to>
    <xdr:sp macro="" textlink="">
      <xdr:nvSpPr>
        <xdr:cNvPr id="686" name="公債費最大値テキスト"/>
        <xdr:cNvSpPr txBox="1"/>
      </xdr:nvSpPr>
      <xdr:spPr>
        <a:xfrm>
          <a:off x="16363950" y="15249525"/>
          <a:ext cx="60007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160,932</a:t>
          </a:r>
          <a:endParaRPr lang="ja-JP" altLang="en-US" sz="1000" b="1">
            <a:latin typeface="ＭＳ Ｐゴシック" panose="020B0600070205080204" pitchFamily="50" charset="-128"/>
          </a:endParaRPr>
        </a:p>
      </xdr:txBody>
    </xdr:sp>
    <xdr:clientData/>
  </xdr:twoCellAnchor>
  <xdr:twoCellAnchor>
    <xdr:from>
      <xdr:col>85</xdr:col>
      <xdr:colOff>38100</xdr:colOff>
      <xdr:row>90</xdr:row>
      <xdr:rowOff>39737</xdr:rowOff>
    </xdr:from>
    <xdr:to>
      <xdr:col>86</xdr:col>
      <xdr:colOff>25400</xdr:colOff>
      <xdr:row>90</xdr:row>
      <xdr:rowOff>39737</xdr:rowOff>
    </xdr:to>
    <xdr:sp macro="" textlink="">
      <xdr:nvSpPr>
        <xdr:cNvPr id="687" name="直線コネクタ 686"/>
        <xdr:cNvSpPr/>
      </xdr:nvSpPr>
      <xdr:spPr>
        <a:xfrm>
          <a:off x="16230600" y="15468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50800</xdr:colOff>
      <xdr:row>97</xdr:row>
      <xdr:rowOff>8347</xdr:rowOff>
    </xdr:from>
    <xdr:to>
      <xdr:col>85</xdr:col>
      <xdr:colOff>127000</xdr:colOff>
      <xdr:row>97</xdr:row>
      <xdr:rowOff>35989</xdr:rowOff>
    </xdr:to>
    <xdr:sp macro="" textlink="">
      <xdr:nvSpPr>
        <xdr:cNvPr id="688" name="直線コネクタ 687"/>
        <xdr:cNvSpPr/>
      </xdr:nvSpPr>
      <xdr:spPr>
        <a:xfrm>
          <a:off x="15478125" y="16640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85</xdr:col>
      <xdr:colOff>171450</xdr:colOff>
      <xdr:row>94</xdr:row>
      <xdr:rowOff>161925</xdr:rowOff>
    </xdr:from>
    <xdr:to>
      <xdr:col>88</xdr:col>
      <xdr:colOff>133350</xdr:colOff>
      <xdr:row>96</xdr:row>
      <xdr:rowOff>76200</xdr:rowOff>
    </xdr:to>
    <xdr:sp macro="" textlink="">
      <xdr:nvSpPr>
        <xdr:cNvPr id="689" name="公債費平均値テキスト"/>
        <xdr:cNvSpPr txBox="1"/>
      </xdr:nvSpPr>
      <xdr:spPr>
        <a:xfrm>
          <a:off x="16363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95</xdr:row>
      <xdr:rowOff>134620</xdr:rowOff>
    </xdr:from>
    <xdr:to>
      <xdr:col>85</xdr:col>
      <xdr:colOff>177800</xdr:colOff>
      <xdr:row>96</xdr:row>
      <xdr:rowOff>64770</xdr:rowOff>
    </xdr:to>
    <xdr:sp macro="" textlink="" fLocksText="0">
      <xdr:nvSpPr>
        <xdr:cNvPr id="690" name="フローチャート: 判断 689"/>
        <xdr:cNvSpPr/>
      </xdr:nvSpPr>
      <xdr:spPr>
        <a:xfrm>
          <a:off x="16268700" y="16421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97</xdr:row>
      <xdr:rowOff>8347</xdr:rowOff>
    </xdr:from>
    <xdr:to>
      <xdr:col>81</xdr:col>
      <xdr:colOff>50800</xdr:colOff>
      <xdr:row>97</xdr:row>
      <xdr:rowOff>9379</xdr:rowOff>
    </xdr:to>
    <xdr:sp macro="" textlink="">
      <xdr:nvSpPr>
        <xdr:cNvPr id="691" name="直線コネクタ 690"/>
        <xdr:cNvSpPr/>
      </xdr:nvSpPr>
      <xdr:spPr>
        <a:xfrm flipV="1">
          <a:off x="14592300" y="16640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81</xdr:col>
      <xdr:colOff>0</xdr:colOff>
      <xdr:row>95</xdr:row>
      <xdr:rowOff>142008</xdr:rowOff>
    </xdr:from>
    <xdr:to>
      <xdr:col>81</xdr:col>
      <xdr:colOff>101600</xdr:colOff>
      <xdr:row>96</xdr:row>
      <xdr:rowOff>72158</xdr:rowOff>
    </xdr:to>
    <xdr:sp macro="" textlink="" fLocksText="0">
      <xdr:nvSpPr>
        <xdr:cNvPr id="692" name="フローチャート: 判断 691"/>
        <xdr:cNvSpPr/>
      </xdr:nvSpPr>
      <xdr:spPr>
        <a:xfrm>
          <a:off x="15430500" y="164306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94</xdr:row>
      <xdr:rowOff>85725</xdr:rowOff>
    </xdr:from>
    <xdr:to>
      <xdr:col>82</xdr:col>
      <xdr:colOff>123825</xdr:colOff>
      <xdr:row>96</xdr:row>
      <xdr:rowOff>0</xdr:rowOff>
    </xdr:to>
    <xdr:sp macro="" textlink="">
      <xdr:nvSpPr>
        <xdr:cNvPr id="693" name="テキスト ボックス 692"/>
        <xdr:cNvSpPr txBox="1"/>
      </xdr:nvSpPr>
      <xdr:spPr>
        <a:xfrm>
          <a:off x="15211425" y="162020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177800</xdr:colOff>
      <xdr:row>96</xdr:row>
      <xdr:rowOff>154121</xdr:rowOff>
    </xdr:from>
    <xdr:to>
      <xdr:col>76</xdr:col>
      <xdr:colOff>114300</xdr:colOff>
      <xdr:row>97</xdr:row>
      <xdr:rowOff>9379</xdr:rowOff>
    </xdr:to>
    <xdr:sp macro="" textlink="">
      <xdr:nvSpPr>
        <xdr:cNvPr id="694" name="直線コネクタ 693"/>
        <xdr:cNvSpPr/>
      </xdr:nvSpPr>
      <xdr:spPr>
        <a:xfrm>
          <a:off x="13706475" y="16611600"/>
          <a:ext cx="8858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95</xdr:row>
      <xdr:rowOff>150101</xdr:rowOff>
    </xdr:from>
    <xdr:to>
      <xdr:col>76</xdr:col>
      <xdr:colOff>165100</xdr:colOff>
      <xdr:row>96</xdr:row>
      <xdr:rowOff>80251</xdr:rowOff>
    </xdr:to>
    <xdr:sp macro="" textlink="" fLocksText="0">
      <xdr:nvSpPr>
        <xdr:cNvPr id="695" name="フローチャート: 判断 694"/>
        <xdr:cNvSpPr/>
      </xdr:nvSpPr>
      <xdr:spPr>
        <a:xfrm>
          <a:off x="14544675" y="164401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94</xdr:row>
      <xdr:rowOff>95250</xdr:rowOff>
    </xdr:from>
    <xdr:to>
      <xdr:col>77</xdr:col>
      <xdr:colOff>180975</xdr:colOff>
      <xdr:row>96</xdr:row>
      <xdr:rowOff>9525</xdr:rowOff>
    </xdr:to>
    <xdr:sp macro="" textlink="">
      <xdr:nvSpPr>
        <xdr:cNvPr id="696" name="テキスト ボックス 695"/>
        <xdr:cNvSpPr txBox="1"/>
      </xdr:nvSpPr>
      <xdr:spPr>
        <a:xfrm>
          <a:off x="14316075" y="16211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50800</xdr:colOff>
      <xdr:row>96</xdr:row>
      <xdr:rowOff>123872</xdr:rowOff>
    </xdr:from>
    <xdr:to>
      <xdr:col>71</xdr:col>
      <xdr:colOff>177800</xdr:colOff>
      <xdr:row>96</xdr:row>
      <xdr:rowOff>154121</xdr:rowOff>
    </xdr:to>
    <xdr:sp macro="" textlink="">
      <xdr:nvSpPr>
        <xdr:cNvPr id="697" name="直線コネクタ 696"/>
        <xdr:cNvSpPr/>
      </xdr:nvSpPr>
      <xdr:spPr>
        <a:xfrm>
          <a:off x="12811125" y="16583025"/>
          <a:ext cx="8953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71</xdr:col>
      <xdr:colOff>127000</xdr:colOff>
      <xdr:row>95</xdr:row>
      <xdr:rowOff>103037</xdr:rowOff>
    </xdr:from>
    <xdr:to>
      <xdr:col>72</xdr:col>
      <xdr:colOff>38100</xdr:colOff>
      <xdr:row>96</xdr:row>
      <xdr:rowOff>33187</xdr:rowOff>
    </xdr:to>
    <xdr:sp macro="" textlink="" fLocksText="0">
      <xdr:nvSpPr>
        <xdr:cNvPr id="698" name="フローチャート: 判断 697"/>
        <xdr:cNvSpPr/>
      </xdr:nvSpPr>
      <xdr:spPr>
        <a:xfrm>
          <a:off x="13649325" y="16392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94</xdr:row>
      <xdr:rowOff>47625</xdr:rowOff>
    </xdr:from>
    <xdr:to>
      <xdr:col>73</xdr:col>
      <xdr:colOff>57150</xdr:colOff>
      <xdr:row>95</xdr:row>
      <xdr:rowOff>133350</xdr:rowOff>
    </xdr:to>
    <xdr:sp macro="" textlink="">
      <xdr:nvSpPr>
        <xdr:cNvPr id="699" name="テキスト ボックス 698"/>
        <xdr:cNvSpPr txBox="1"/>
      </xdr:nvSpPr>
      <xdr:spPr>
        <a:xfrm>
          <a:off x="13430250" y="161639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95</xdr:row>
      <xdr:rowOff>82719</xdr:rowOff>
    </xdr:from>
    <xdr:to>
      <xdr:col>67</xdr:col>
      <xdr:colOff>101600</xdr:colOff>
      <xdr:row>96</xdr:row>
      <xdr:rowOff>12869</xdr:rowOff>
    </xdr:to>
    <xdr:sp macro="" textlink="" fLocksText="0">
      <xdr:nvSpPr>
        <xdr:cNvPr id="700" name="フローチャート: 判断 699"/>
        <xdr:cNvSpPr/>
      </xdr:nvSpPr>
      <xdr:spPr>
        <a:xfrm>
          <a:off x="12763500" y="16373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94</xdr:row>
      <xdr:rowOff>28575</xdr:rowOff>
    </xdr:from>
    <xdr:to>
      <xdr:col>68</xdr:col>
      <xdr:colOff>123825</xdr:colOff>
      <xdr:row>95</xdr:row>
      <xdr:rowOff>114300</xdr:rowOff>
    </xdr:to>
    <xdr:sp macro="" textlink="">
      <xdr:nvSpPr>
        <xdr:cNvPr id="701" name="テキスト ボックス 700"/>
        <xdr:cNvSpPr txBox="1"/>
      </xdr:nvSpPr>
      <xdr:spPr>
        <a:xfrm>
          <a:off x="12544425" y="161448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84</xdr:col>
      <xdr:colOff>123825</xdr:colOff>
      <xdr:row>101</xdr:row>
      <xdr:rowOff>76200</xdr:rowOff>
    </xdr:from>
    <xdr:to>
      <xdr:col>88</xdr:col>
      <xdr:colOff>123825</xdr:colOff>
      <xdr:row>102</xdr:row>
      <xdr:rowOff>161925</xdr:rowOff>
    </xdr:to>
    <xdr:sp macro="" textlink="">
      <xdr:nvSpPr>
        <xdr:cNvPr id="702" name="テキスト ボックス 701"/>
        <xdr:cNvSpPr txBox="1"/>
      </xdr:nvSpPr>
      <xdr:spPr>
        <a:xfrm>
          <a:off x="161258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80</xdr:col>
      <xdr:colOff>47625</xdr:colOff>
      <xdr:row>101</xdr:row>
      <xdr:rowOff>76200</xdr:rowOff>
    </xdr:from>
    <xdr:to>
      <xdr:col>84</xdr:col>
      <xdr:colOff>47625</xdr:colOff>
      <xdr:row>102</xdr:row>
      <xdr:rowOff>161925</xdr:rowOff>
    </xdr:to>
    <xdr:sp macro="" textlink="">
      <xdr:nvSpPr>
        <xdr:cNvPr id="703" name="テキスト ボックス 702"/>
        <xdr:cNvSpPr txBox="1"/>
      </xdr:nvSpPr>
      <xdr:spPr>
        <a:xfrm>
          <a:off x="15287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75</xdr:col>
      <xdr:colOff>114300</xdr:colOff>
      <xdr:row>101</xdr:row>
      <xdr:rowOff>76200</xdr:rowOff>
    </xdr:from>
    <xdr:to>
      <xdr:col>79</xdr:col>
      <xdr:colOff>114300</xdr:colOff>
      <xdr:row>102</xdr:row>
      <xdr:rowOff>161925</xdr:rowOff>
    </xdr:to>
    <xdr:sp macro="" textlink="">
      <xdr:nvSpPr>
        <xdr:cNvPr id="704" name="テキスト ボックス 703"/>
        <xdr:cNvSpPr txBox="1"/>
      </xdr:nvSpPr>
      <xdr:spPr>
        <a:xfrm>
          <a:off x="1440180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70</xdr:col>
      <xdr:colOff>171450</xdr:colOff>
      <xdr:row>101</xdr:row>
      <xdr:rowOff>76200</xdr:rowOff>
    </xdr:from>
    <xdr:to>
      <xdr:col>74</xdr:col>
      <xdr:colOff>171450</xdr:colOff>
      <xdr:row>102</xdr:row>
      <xdr:rowOff>161925</xdr:rowOff>
    </xdr:to>
    <xdr:sp macro="" textlink="">
      <xdr:nvSpPr>
        <xdr:cNvPr id="705" name="テキスト ボックス 704"/>
        <xdr:cNvSpPr txBox="1"/>
      </xdr:nvSpPr>
      <xdr:spPr>
        <a:xfrm>
          <a:off x="13506450"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66</xdr:col>
      <xdr:colOff>47625</xdr:colOff>
      <xdr:row>101</xdr:row>
      <xdr:rowOff>76200</xdr:rowOff>
    </xdr:from>
    <xdr:to>
      <xdr:col>70</xdr:col>
      <xdr:colOff>47625</xdr:colOff>
      <xdr:row>102</xdr:row>
      <xdr:rowOff>161925</xdr:rowOff>
    </xdr:to>
    <xdr:sp macro="" textlink="">
      <xdr:nvSpPr>
        <xdr:cNvPr id="706" name="テキスト ボックス 705"/>
        <xdr:cNvSpPr txBox="1"/>
      </xdr:nvSpPr>
      <xdr:spPr>
        <a:xfrm>
          <a:off x="12620625" y="17392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85</xdr:col>
      <xdr:colOff>76200</xdr:colOff>
      <xdr:row>96</xdr:row>
      <xdr:rowOff>156639</xdr:rowOff>
    </xdr:from>
    <xdr:to>
      <xdr:col>85</xdr:col>
      <xdr:colOff>177800</xdr:colOff>
      <xdr:row>97</xdr:row>
      <xdr:rowOff>86789</xdr:rowOff>
    </xdr:to>
    <xdr:sp macro="" textlink="" fLocksText="0">
      <xdr:nvSpPr>
        <xdr:cNvPr id="707" name="楕円 706"/>
        <xdr:cNvSpPr/>
      </xdr:nvSpPr>
      <xdr:spPr>
        <a:xfrm>
          <a:off x="16268700" y="166116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85</xdr:col>
      <xdr:colOff>171450</xdr:colOff>
      <xdr:row>96</xdr:row>
      <xdr:rowOff>133350</xdr:rowOff>
    </xdr:from>
    <xdr:to>
      <xdr:col>88</xdr:col>
      <xdr:colOff>133350</xdr:colOff>
      <xdr:row>98</xdr:row>
      <xdr:rowOff>47625</xdr:rowOff>
    </xdr:to>
    <xdr:sp macro="" textlink="">
      <xdr:nvSpPr>
        <xdr:cNvPr id="708" name="公債費該当値テキスト"/>
        <xdr:cNvSpPr txBox="1"/>
      </xdr:nvSpPr>
      <xdr:spPr>
        <a:xfrm>
          <a:off x="16363950" y="16592550"/>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30,092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81</xdr:col>
      <xdr:colOff>0</xdr:colOff>
      <xdr:row>96</xdr:row>
      <xdr:rowOff>128997</xdr:rowOff>
    </xdr:from>
    <xdr:to>
      <xdr:col>81</xdr:col>
      <xdr:colOff>101600</xdr:colOff>
      <xdr:row>97</xdr:row>
      <xdr:rowOff>59147</xdr:rowOff>
    </xdr:to>
    <xdr:sp macro="" textlink="" fLocksText="0">
      <xdr:nvSpPr>
        <xdr:cNvPr id="709" name="楕円 708"/>
        <xdr:cNvSpPr/>
      </xdr:nvSpPr>
      <xdr:spPr>
        <a:xfrm>
          <a:off x="15430500" y="16592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79</xdr:col>
      <xdr:colOff>161925</xdr:colOff>
      <xdr:row>97</xdr:row>
      <xdr:rowOff>47625</xdr:rowOff>
    </xdr:from>
    <xdr:to>
      <xdr:col>82</xdr:col>
      <xdr:colOff>123825</xdr:colOff>
      <xdr:row>98</xdr:row>
      <xdr:rowOff>133350</xdr:rowOff>
    </xdr:to>
    <xdr:sp macro="" textlink="">
      <xdr:nvSpPr>
        <xdr:cNvPr id="710" name="テキスト ボックス 709"/>
        <xdr:cNvSpPr txBox="1"/>
      </xdr:nvSpPr>
      <xdr:spPr>
        <a:xfrm>
          <a:off x="15211425" y="16678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63500</xdr:colOff>
      <xdr:row>96</xdr:row>
      <xdr:rowOff>130029</xdr:rowOff>
    </xdr:from>
    <xdr:to>
      <xdr:col>76</xdr:col>
      <xdr:colOff>165100</xdr:colOff>
      <xdr:row>97</xdr:row>
      <xdr:rowOff>60179</xdr:rowOff>
    </xdr:to>
    <xdr:sp macro="" textlink="" fLocksText="0">
      <xdr:nvSpPr>
        <xdr:cNvPr id="711" name="楕円 710"/>
        <xdr:cNvSpPr/>
      </xdr:nvSpPr>
      <xdr:spPr>
        <a:xfrm>
          <a:off x="14544675" y="16592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75</xdr:col>
      <xdr:colOff>28575</xdr:colOff>
      <xdr:row>97</xdr:row>
      <xdr:rowOff>47625</xdr:rowOff>
    </xdr:from>
    <xdr:to>
      <xdr:col>77</xdr:col>
      <xdr:colOff>180975</xdr:colOff>
      <xdr:row>98</xdr:row>
      <xdr:rowOff>133350</xdr:rowOff>
    </xdr:to>
    <xdr:sp macro="" textlink="">
      <xdr:nvSpPr>
        <xdr:cNvPr id="712" name="テキスト ボックス 711"/>
        <xdr:cNvSpPr txBox="1"/>
      </xdr:nvSpPr>
      <xdr:spPr>
        <a:xfrm>
          <a:off x="14316075" y="1667827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33,002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127000</xdr:colOff>
      <xdr:row>96</xdr:row>
      <xdr:rowOff>103321</xdr:rowOff>
    </xdr:from>
    <xdr:to>
      <xdr:col>72</xdr:col>
      <xdr:colOff>38100</xdr:colOff>
      <xdr:row>97</xdr:row>
      <xdr:rowOff>33471</xdr:rowOff>
    </xdr:to>
    <xdr:sp macro="" textlink="" fLocksText="0">
      <xdr:nvSpPr>
        <xdr:cNvPr id="713" name="楕円 712"/>
        <xdr:cNvSpPr/>
      </xdr:nvSpPr>
      <xdr:spPr>
        <a:xfrm>
          <a:off x="13649325" y="16563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70</xdr:col>
      <xdr:colOff>95250</xdr:colOff>
      <xdr:row>97</xdr:row>
      <xdr:rowOff>28575</xdr:rowOff>
    </xdr:from>
    <xdr:to>
      <xdr:col>73</xdr:col>
      <xdr:colOff>57150</xdr:colOff>
      <xdr:row>98</xdr:row>
      <xdr:rowOff>114300</xdr:rowOff>
    </xdr:to>
    <xdr:sp macro="" textlink="">
      <xdr:nvSpPr>
        <xdr:cNvPr id="714" name="テキスト ボックス 713"/>
        <xdr:cNvSpPr txBox="1"/>
      </xdr:nvSpPr>
      <xdr:spPr>
        <a:xfrm>
          <a:off x="13430250" y="166592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96</xdr:row>
      <xdr:rowOff>73072</xdr:rowOff>
    </xdr:from>
    <xdr:to>
      <xdr:col>67</xdr:col>
      <xdr:colOff>101600</xdr:colOff>
      <xdr:row>97</xdr:row>
      <xdr:rowOff>3222</xdr:rowOff>
    </xdr:to>
    <xdr:sp macro="" textlink="" fLocksText="0">
      <xdr:nvSpPr>
        <xdr:cNvPr id="715" name="楕円 714"/>
        <xdr:cNvSpPr/>
      </xdr:nvSpPr>
      <xdr:spPr>
        <a:xfrm>
          <a:off x="12763500" y="16535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65</xdr:col>
      <xdr:colOff>161925</xdr:colOff>
      <xdr:row>96</xdr:row>
      <xdr:rowOff>161925</xdr:rowOff>
    </xdr:from>
    <xdr:to>
      <xdr:col>68</xdr:col>
      <xdr:colOff>123825</xdr:colOff>
      <xdr:row>98</xdr:row>
      <xdr:rowOff>76200</xdr:rowOff>
    </xdr:to>
    <xdr:sp macro="" textlink="">
      <xdr:nvSpPr>
        <xdr:cNvPr id="716" name="テキスト ボックス 715"/>
        <xdr:cNvSpPr txBox="1"/>
      </xdr:nvSpPr>
      <xdr:spPr>
        <a:xfrm>
          <a:off x="12544425" y="16621125"/>
          <a:ext cx="5334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39,231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23</xdr:row>
      <xdr:rowOff>57150</xdr:rowOff>
    </xdr:from>
    <xdr:to>
      <xdr:col>120</xdr:col>
      <xdr:colOff>114300</xdr:colOff>
      <xdr:row>25</xdr:row>
      <xdr:rowOff>31750</xdr:rowOff>
    </xdr:to>
    <xdr:sp macro="" textlink="" fLocksText="0">
      <xdr:nvSpPr>
        <xdr:cNvPr id="717" name="正方形/長方形 716"/>
        <xdr:cNvSpPr/>
      </xdr:nvSpPr>
      <xdr:spPr>
        <a:xfrm>
          <a:off x="18288000" y="4000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fLocksText="0">
      <xdr:nvSpPr>
        <xdr:cNvPr id="718" name="正方形/長方形 717"/>
        <xdr:cNvSpPr/>
      </xdr:nvSpPr>
      <xdr:spPr>
        <a:xfrm>
          <a:off x="18411825"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fLocksText="0">
      <xdr:nvSpPr>
        <xdr:cNvPr id="719" name="正方形/長方形 718"/>
        <xdr:cNvSpPr/>
      </xdr:nvSpPr>
      <xdr:spPr>
        <a:xfrm>
          <a:off x="18411825"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fLocksText="0">
      <xdr:nvSpPr>
        <xdr:cNvPr id="720" name="正方形/長方形 719"/>
        <xdr:cNvSpPr/>
      </xdr:nvSpPr>
      <xdr:spPr>
        <a:xfrm>
          <a:off x="19431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fLocksText="0">
      <xdr:nvSpPr>
        <xdr:cNvPr id="721" name="正方形/長方形 720"/>
        <xdr:cNvSpPr/>
      </xdr:nvSpPr>
      <xdr:spPr>
        <a:xfrm>
          <a:off x="19431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fLocksText="0">
      <xdr:nvSpPr>
        <xdr:cNvPr id="722" name="正方形/長方形 721"/>
        <xdr:cNvSpPr/>
      </xdr:nvSpPr>
      <xdr:spPr>
        <a:xfrm>
          <a:off x="20574000" y="4343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fLocksText="0">
      <xdr:nvSpPr>
        <xdr:cNvPr id="723" name="正方形/長方形 722"/>
        <xdr:cNvSpPr/>
      </xdr:nvSpPr>
      <xdr:spPr>
        <a:xfrm>
          <a:off x="20574000" y="4543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24" name="正方形/長方形 723"/>
        <xdr:cNvSpPr/>
      </xdr:nvSpPr>
      <xdr:spPr>
        <a:xfrm>
          <a:off x="18288000" y="4829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27</xdr:row>
      <xdr:rowOff>9525</xdr:rowOff>
    </xdr:from>
    <xdr:to>
      <xdr:col>97</xdr:col>
      <xdr:colOff>123825</xdr:colOff>
      <xdr:row>28</xdr:row>
      <xdr:rowOff>66675</xdr:rowOff>
    </xdr:to>
    <xdr:sp macro="" textlink="">
      <xdr:nvSpPr>
        <xdr:cNvPr id="725" name="テキスト ボックス 724"/>
        <xdr:cNvSpPr txBox="1"/>
      </xdr:nvSpPr>
      <xdr:spPr>
        <a:xfrm>
          <a:off x="18249900" y="4638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41</xdr:row>
      <xdr:rowOff>82550</xdr:rowOff>
    </xdr:from>
    <xdr:to>
      <xdr:col>120</xdr:col>
      <xdr:colOff>114300</xdr:colOff>
      <xdr:row>41</xdr:row>
      <xdr:rowOff>82550</xdr:rowOff>
    </xdr:to>
    <xdr:sp macro="" textlink="">
      <xdr:nvSpPr>
        <xdr:cNvPr id="726" name="直線コネクタ 725"/>
        <xdr:cNvSpPr/>
      </xdr:nvSpPr>
      <xdr:spPr>
        <a:xfrm>
          <a:off x="18288000" y="7115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38</xdr:row>
      <xdr:rowOff>139700</xdr:rowOff>
    </xdr:from>
    <xdr:to>
      <xdr:col>120</xdr:col>
      <xdr:colOff>114300</xdr:colOff>
      <xdr:row>38</xdr:row>
      <xdr:rowOff>139700</xdr:rowOff>
    </xdr:to>
    <xdr:sp macro="" textlink="">
      <xdr:nvSpPr>
        <xdr:cNvPr id="727" name="直線コネクタ 726"/>
        <xdr:cNvSpPr/>
      </xdr:nvSpPr>
      <xdr:spPr>
        <a:xfrm>
          <a:off x="18288000" y="66579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37</xdr:row>
      <xdr:rowOff>171450</xdr:rowOff>
    </xdr:from>
    <xdr:to>
      <xdr:col>95</xdr:col>
      <xdr:colOff>180975</xdr:colOff>
      <xdr:row>39</xdr:row>
      <xdr:rowOff>85725</xdr:rowOff>
    </xdr:to>
    <xdr:sp macro="" textlink="">
      <xdr:nvSpPr>
        <xdr:cNvPr id="728" name="テキスト ボックス 727"/>
        <xdr:cNvSpPr txBox="1"/>
      </xdr:nvSpPr>
      <xdr:spPr>
        <a:xfrm>
          <a:off x="18030825" y="65151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36</xdr:row>
      <xdr:rowOff>25400</xdr:rowOff>
    </xdr:from>
    <xdr:to>
      <xdr:col>120</xdr:col>
      <xdr:colOff>114300</xdr:colOff>
      <xdr:row>36</xdr:row>
      <xdr:rowOff>25400</xdr:rowOff>
    </xdr:to>
    <xdr:sp macro="" textlink="">
      <xdr:nvSpPr>
        <xdr:cNvPr id="729" name="直線コネクタ 728"/>
        <xdr:cNvSpPr/>
      </xdr:nvSpPr>
      <xdr:spPr>
        <a:xfrm>
          <a:off x="18288000" y="62007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0</xdr:colOff>
      <xdr:row>35</xdr:row>
      <xdr:rowOff>57150</xdr:rowOff>
    </xdr:from>
    <xdr:to>
      <xdr:col>96</xdr:col>
      <xdr:colOff>0</xdr:colOff>
      <xdr:row>36</xdr:row>
      <xdr:rowOff>142875</xdr:rowOff>
    </xdr:to>
    <xdr:sp macro="" textlink="">
      <xdr:nvSpPr>
        <xdr:cNvPr id="730" name="テキスト ボックス 729"/>
        <xdr:cNvSpPr txBox="1"/>
      </xdr:nvSpPr>
      <xdr:spPr>
        <a:xfrm>
          <a:off x="17907000" y="605790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33</xdr:row>
      <xdr:rowOff>82550</xdr:rowOff>
    </xdr:from>
    <xdr:to>
      <xdr:col>120</xdr:col>
      <xdr:colOff>114300</xdr:colOff>
      <xdr:row>33</xdr:row>
      <xdr:rowOff>82550</xdr:rowOff>
    </xdr:to>
    <xdr:sp macro="" textlink="">
      <xdr:nvSpPr>
        <xdr:cNvPr id="731" name="直線コネクタ 730"/>
        <xdr:cNvSpPr/>
      </xdr:nvSpPr>
      <xdr:spPr>
        <a:xfrm>
          <a:off x="18288000" y="57435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0</xdr:colOff>
      <xdr:row>32</xdr:row>
      <xdr:rowOff>114300</xdr:rowOff>
    </xdr:from>
    <xdr:to>
      <xdr:col>96</xdr:col>
      <xdr:colOff>0</xdr:colOff>
      <xdr:row>34</xdr:row>
      <xdr:rowOff>28575</xdr:rowOff>
    </xdr:to>
    <xdr:sp macro="" textlink="">
      <xdr:nvSpPr>
        <xdr:cNvPr id="732" name="テキスト ボックス 731"/>
        <xdr:cNvSpPr txBox="1"/>
      </xdr:nvSpPr>
      <xdr:spPr>
        <a:xfrm>
          <a:off x="17907000" y="560070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30</xdr:row>
      <xdr:rowOff>139700</xdr:rowOff>
    </xdr:from>
    <xdr:to>
      <xdr:col>120</xdr:col>
      <xdr:colOff>114300</xdr:colOff>
      <xdr:row>30</xdr:row>
      <xdr:rowOff>139700</xdr:rowOff>
    </xdr:to>
    <xdr:sp macro="" textlink="">
      <xdr:nvSpPr>
        <xdr:cNvPr id="733" name="直線コネクタ 732"/>
        <xdr:cNvSpPr/>
      </xdr:nvSpPr>
      <xdr:spPr>
        <a:xfrm>
          <a:off x="18288000" y="52863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0</xdr:colOff>
      <xdr:row>29</xdr:row>
      <xdr:rowOff>171450</xdr:rowOff>
    </xdr:from>
    <xdr:to>
      <xdr:col>96</xdr:col>
      <xdr:colOff>0</xdr:colOff>
      <xdr:row>31</xdr:row>
      <xdr:rowOff>85725</xdr:rowOff>
    </xdr:to>
    <xdr:sp macro="" textlink="">
      <xdr:nvSpPr>
        <xdr:cNvPr id="734" name="テキスト ボックス 733"/>
        <xdr:cNvSpPr txBox="1"/>
      </xdr:nvSpPr>
      <xdr:spPr>
        <a:xfrm>
          <a:off x="17907000" y="514350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28</xdr:row>
      <xdr:rowOff>25400</xdr:rowOff>
    </xdr:to>
    <xdr:sp macro="" textlink="">
      <xdr:nvSpPr>
        <xdr:cNvPr id="735" name="直線コネクタ 734"/>
        <xdr:cNvSpPr/>
      </xdr:nvSpPr>
      <xdr:spPr>
        <a:xfrm>
          <a:off x="18288000" y="4829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0</xdr:colOff>
      <xdr:row>27</xdr:row>
      <xdr:rowOff>57150</xdr:rowOff>
    </xdr:from>
    <xdr:to>
      <xdr:col>96</xdr:col>
      <xdr:colOff>0</xdr:colOff>
      <xdr:row>28</xdr:row>
      <xdr:rowOff>142875</xdr:rowOff>
    </xdr:to>
    <xdr:sp macro="" textlink="">
      <xdr:nvSpPr>
        <xdr:cNvPr id="736" name="テキスト ボックス 735"/>
        <xdr:cNvSpPr txBox="1"/>
      </xdr:nvSpPr>
      <xdr:spPr>
        <a:xfrm>
          <a:off x="17907000" y="4686300"/>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fLocksText="0">
      <xdr:nvSpPr>
        <xdr:cNvPr id="737" name="諸支出金グラフ枠"/>
        <xdr:cNvSpPr/>
      </xdr:nvSpPr>
      <xdr:spPr>
        <a:xfrm>
          <a:off x="18288000" y="4829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sp macro="" textlink="">
      <xdr:nvSpPr>
        <xdr:cNvPr id="738" name="直線コネクタ 737"/>
        <xdr:cNvSpPr/>
      </xdr:nvSpPr>
      <xdr:spPr>
        <a:xfrm flipV="1">
          <a:off x="22155150" y="5591175"/>
          <a:ext cx="9525"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38</xdr:row>
      <xdr:rowOff>161925</xdr:rowOff>
    </xdr:from>
    <xdr:to>
      <xdr:col>117</xdr:col>
      <xdr:colOff>171450</xdr:colOff>
      <xdr:row>40</xdr:row>
      <xdr:rowOff>76200</xdr:rowOff>
    </xdr:to>
    <xdr:sp macro="" textlink="">
      <xdr:nvSpPr>
        <xdr:cNvPr id="739" name="諸支出金最小値テキスト"/>
        <xdr:cNvSpPr txBox="1"/>
      </xdr:nvSpPr>
      <xdr:spPr>
        <a:xfrm>
          <a:off x="22212300" y="667702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38</xdr:row>
      <xdr:rowOff>139700</xdr:rowOff>
    </xdr:from>
    <xdr:to>
      <xdr:col>116</xdr:col>
      <xdr:colOff>152400</xdr:colOff>
      <xdr:row>38</xdr:row>
      <xdr:rowOff>139700</xdr:rowOff>
    </xdr:to>
    <xdr:sp macro="" textlink="">
      <xdr:nvSpPr>
        <xdr:cNvPr id="740" name="直線コネクタ 739"/>
        <xdr:cNvSpPr/>
      </xdr:nvSpPr>
      <xdr:spPr>
        <a:xfrm>
          <a:off x="22069425" y="66579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31</xdr:row>
      <xdr:rowOff>47625</xdr:rowOff>
    </xdr:from>
    <xdr:to>
      <xdr:col>118</xdr:col>
      <xdr:colOff>114300</xdr:colOff>
      <xdr:row>32</xdr:row>
      <xdr:rowOff>133350</xdr:rowOff>
    </xdr:to>
    <xdr:sp macro="" textlink="">
      <xdr:nvSpPr>
        <xdr:cNvPr id="741" name="諸支出金最大値テキスト"/>
        <xdr:cNvSpPr txBox="1"/>
      </xdr:nvSpPr>
      <xdr:spPr>
        <a:xfrm>
          <a:off x="22212300" y="536257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233</a:t>
          </a:r>
          <a:endParaRPr lang="ja-JP" altLang="en-US" sz="1000" b="1">
            <a:latin typeface="ＭＳ Ｐゴシック" panose="020B0600070205080204" pitchFamily="50" charset="-128"/>
          </a:endParaRPr>
        </a:p>
      </xdr:txBody>
    </xdr:sp>
    <xdr:clientData/>
  </xdr:twoCellAnchor>
  <xdr:twoCellAnchor>
    <xdr:from>
      <xdr:col>115</xdr:col>
      <xdr:colOff>165100</xdr:colOff>
      <xdr:row>32</xdr:row>
      <xdr:rowOff>103124</xdr:rowOff>
    </xdr:from>
    <xdr:to>
      <xdr:col>116</xdr:col>
      <xdr:colOff>152400</xdr:colOff>
      <xdr:row>32</xdr:row>
      <xdr:rowOff>103124</xdr:rowOff>
    </xdr:to>
    <xdr:sp macro="" textlink="">
      <xdr:nvSpPr>
        <xdr:cNvPr id="742" name="直線コネクタ 741"/>
        <xdr:cNvSpPr/>
      </xdr:nvSpPr>
      <xdr:spPr>
        <a:xfrm>
          <a:off x="22069425" y="559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38</xdr:row>
      <xdr:rowOff>139700</xdr:rowOff>
    </xdr:from>
    <xdr:to>
      <xdr:col>116</xdr:col>
      <xdr:colOff>63500</xdr:colOff>
      <xdr:row>38</xdr:row>
      <xdr:rowOff>139700</xdr:rowOff>
    </xdr:to>
    <xdr:sp macro="" textlink="">
      <xdr:nvSpPr>
        <xdr:cNvPr id="743" name="直線コネクタ 742"/>
        <xdr:cNvSpPr/>
      </xdr:nvSpPr>
      <xdr:spPr>
        <a:xfrm>
          <a:off x="21326475" y="6657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37</xdr:row>
      <xdr:rowOff>76200</xdr:rowOff>
    </xdr:from>
    <xdr:to>
      <xdr:col>117</xdr:col>
      <xdr:colOff>171450</xdr:colOff>
      <xdr:row>38</xdr:row>
      <xdr:rowOff>161925</xdr:rowOff>
    </xdr:to>
    <xdr:sp macro="" textlink="">
      <xdr:nvSpPr>
        <xdr:cNvPr id="744" name="諸支出金平均値テキスト"/>
        <xdr:cNvSpPr txBox="1"/>
      </xdr:nvSpPr>
      <xdr:spPr>
        <a:xfrm>
          <a:off x="22212300" y="6419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38</xdr:row>
      <xdr:rowOff>56896</xdr:rowOff>
    </xdr:from>
    <xdr:to>
      <xdr:col>116</xdr:col>
      <xdr:colOff>114300</xdr:colOff>
      <xdr:row>38</xdr:row>
      <xdr:rowOff>158496</xdr:rowOff>
    </xdr:to>
    <xdr:sp macro="" textlink="" fLocksText="0">
      <xdr:nvSpPr>
        <xdr:cNvPr id="745" name="フローチャート: 判断 744"/>
        <xdr:cNvSpPr/>
      </xdr:nvSpPr>
      <xdr:spPr>
        <a:xfrm>
          <a:off x="22107525" y="65722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sp macro="" textlink="">
      <xdr:nvSpPr>
        <xdr:cNvPr id="746" name="直線コネクタ 745"/>
        <xdr:cNvSpPr/>
      </xdr:nvSpPr>
      <xdr:spPr>
        <a:xfrm>
          <a:off x="20431125" y="66579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38</xdr:row>
      <xdr:rowOff>66040</xdr:rowOff>
    </xdr:from>
    <xdr:to>
      <xdr:col>112</xdr:col>
      <xdr:colOff>38100</xdr:colOff>
      <xdr:row>38</xdr:row>
      <xdr:rowOff>167640</xdr:rowOff>
    </xdr:to>
    <xdr:sp macro="" textlink="" fLocksText="0">
      <xdr:nvSpPr>
        <xdr:cNvPr id="747" name="フローチャート: 判断 746"/>
        <xdr:cNvSpPr/>
      </xdr:nvSpPr>
      <xdr:spPr>
        <a:xfrm>
          <a:off x="21269325" y="6581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37</xdr:row>
      <xdr:rowOff>9525</xdr:rowOff>
    </xdr:from>
    <xdr:to>
      <xdr:col>112</xdr:col>
      <xdr:colOff>104775</xdr:colOff>
      <xdr:row>38</xdr:row>
      <xdr:rowOff>95250</xdr:rowOff>
    </xdr:to>
    <xdr:sp macro="" textlink="">
      <xdr:nvSpPr>
        <xdr:cNvPr id="748" name="テキスト ボックス 747"/>
        <xdr:cNvSpPr txBox="1"/>
      </xdr:nvSpPr>
      <xdr:spPr>
        <a:xfrm>
          <a:off x="21193125" y="63531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38</xdr:row>
      <xdr:rowOff>139700</xdr:rowOff>
    </xdr:from>
    <xdr:to>
      <xdr:col>107</xdr:col>
      <xdr:colOff>50800</xdr:colOff>
      <xdr:row>38</xdr:row>
      <xdr:rowOff>139700</xdr:rowOff>
    </xdr:to>
    <xdr:sp macro="" textlink="">
      <xdr:nvSpPr>
        <xdr:cNvPr id="749" name="直線コネクタ 748"/>
        <xdr:cNvSpPr/>
      </xdr:nvSpPr>
      <xdr:spPr>
        <a:xfrm>
          <a:off x="19545300" y="6657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38</xdr:row>
      <xdr:rowOff>6604</xdr:rowOff>
    </xdr:from>
    <xdr:to>
      <xdr:col>107</xdr:col>
      <xdr:colOff>101600</xdr:colOff>
      <xdr:row>38</xdr:row>
      <xdr:rowOff>108204</xdr:rowOff>
    </xdr:to>
    <xdr:sp macro="" textlink="" fLocksText="0">
      <xdr:nvSpPr>
        <xdr:cNvPr id="750" name="フローチャート: 判断 749"/>
        <xdr:cNvSpPr/>
      </xdr:nvSpPr>
      <xdr:spPr>
        <a:xfrm>
          <a:off x="20383500" y="65246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76200</xdr:colOff>
      <xdr:row>36</xdr:row>
      <xdr:rowOff>123825</xdr:rowOff>
    </xdr:from>
    <xdr:to>
      <xdr:col>108</xdr:col>
      <xdr:colOff>9525</xdr:colOff>
      <xdr:row>38</xdr:row>
      <xdr:rowOff>38100</xdr:rowOff>
    </xdr:to>
    <xdr:sp macro="" textlink="">
      <xdr:nvSpPr>
        <xdr:cNvPr id="751" name="テキスト ボックス 750"/>
        <xdr:cNvSpPr txBox="1"/>
      </xdr:nvSpPr>
      <xdr:spPr>
        <a:xfrm>
          <a:off x="20269200" y="6296025"/>
          <a:ext cx="3143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38</xdr:row>
      <xdr:rowOff>139700</xdr:rowOff>
    </xdr:from>
    <xdr:to>
      <xdr:col>102</xdr:col>
      <xdr:colOff>114300</xdr:colOff>
      <xdr:row>38</xdr:row>
      <xdr:rowOff>139700</xdr:rowOff>
    </xdr:to>
    <xdr:sp macro="" textlink="">
      <xdr:nvSpPr>
        <xdr:cNvPr id="752" name="直線コネクタ 751"/>
        <xdr:cNvSpPr/>
      </xdr:nvSpPr>
      <xdr:spPr>
        <a:xfrm>
          <a:off x="18659475" y="66579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32</xdr:row>
      <xdr:rowOff>120904</xdr:rowOff>
    </xdr:from>
    <xdr:to>
      <xdr:col>102</xdr:col>
      <xdr:colOff>165100</xdr:colOff>
      <xdr:row>33</xdr:row>
      <xdr:rowOff>51054</xdr:rowOff>
    </xdr:to>
    <xdr:sp macro="" textlink="" fLocksText="0">
      <xdr:nvSpPr>
        <xdr:cNvPr id="753" name="フローチャート: 判断 752"/>
        <xdr:cNvSpPr/>
      </xdr:nvSpPr>
      <xdr:spPr>
        <a:xfrm>
          <a:off x="19497675" y="56102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114300</xdr:colOff>
      <xdr:row>31</xdr:row>
      <xdr:rowOff>66675</xdr:rowOff>
    </xdr:from>
    <xdr:to>
      <xdr:col>103</xdr:col>
      <xdr:colOff>114300</xdr:colOff>
      <xdr:row>32</xdr:row>
      <xdr:rowOff>152400</xdr:rowOff>
    </xdr:to>
    <xdr:sp macro="" textlink="">
      <xdr:nvSpPr>
        <xdr:cNvPr id="754" name="テキスト ボックス 753"/>
        <xdr:cNvSpPr txBox="1"/>
      </xdr:nvSpPr>
      <xdr:spPr>
        <a:xfrm>
          <a:off x="19354800" y="5381625"/>
          <a:ext cx="381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218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36</xdr:row>
      <xdr:rowOff>56896</xdr:rowOff>
    </xdr:from>
    <xdr:to>
      <xdr:col>98</xdr:col>
      <xdr:colOff>38100</xdr:colOff>
      <xdr:row>36</xdr:row>
      <xdr:rowOff>158496</xdr:rowOff>
    </xdr:to>
    <xdr:sp macro="" textlink="" fLocksText="0">
      <xdr:nvSpPr>
        <xdr:cNvPr id="755" name="フローチャート: 判断 754"/>
        <xdr:cNvSpPr/>
      </xdr:nvSpPr>
      <xdr:spPr>
        <a:xfrm>
          <a:off x="18602325" y="62293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19050</xdr:colOff>
      <xdr:row>35</xdr:row>
      <xdr:rowOff>0</xdr:rowOff>
    </xdr:from>
    <xdr:to>
      <xdr:col>98</xdr:col>
      <xdr:colOff>142875</xdr:colOff>
      <xdr:row>36</xdr:row>
      <xdr:rowOff>85725</xdr:rowOff>
    </xdr:to>
    <xdr:sp macro="" textlink="">
      <xdr:nvSpPr>
        <xdr:cNvPr id="756" name="テキスト ボックス 755"/>
        <xdr:cNvSpPr txBox="1"/>
      </xdr:nvSpPr>
      <xdr:spPr>
        <a:xfrm>
          <a:off x="18497550" y="6000750"/>
          <a:ext cx="314325"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41</xdr:row>
      <xdr:rowOff>76200</xdr:rowOff>
    </xdr:from>
    <xdr:to>
      <xdr:col>119</xdr:col>
      <xdr:colOff>57150</xdr:colOff>
      <xdr:row>42</xdr:row>
      <xdr:rowOff>161925</xdr:rowOff>
    </xdr:to>
    <xdr:sp macro="" textlink="">
      <xdr:nvSpPr>
        <xdr:cNvPr id="757" name="テキスト ボックス 756"/>
        <xdr:cNvSpPr txBox="1"/>
      </xdr:nvSpPr>
      <xdr:spPr>
        <a:xfrm>
          <a:off x="219646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41</xdr:row>
      <xdr:rowOff>76200</xdr:rowOff>
    </xdr:from>
    <xdr:to>
      <xdr:col>114</xdr:col>
      <xdr:colOff>171450</xdr:colOff>
      <xdr:row>42</xdr:row>
      <xdr:rowOff>161925</xdr:rowOff>
    </xdr:to>
    <xdr:sp macro="" textlink="">
      <xdr:nvSpPr>
        <xdr:cNvPr id="758" name="テキスト ボックス 757"/>
        <xdr:cNvSpPr txBox="1"/>
      </xdr:nvSpPr>
      <xdr:spPr>
        <a:xfrm>
          <a:off x="21126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41</xdr:row>
      <xdr:rowOff>76200</xdr:rowOff>
    </xdr:from>
    <xdr:to>
      <xdr:col>110</xdr:col>
      <xdr:colOff>47625</xdr:colOff>
      <xdr:row>42</xdr:row>
      <xdr:rowOff>161925</xdr:rowOff>
    </xdr:to>
    <xdr:sp macro="" textlink="">
      <xdr:nvSpPr>
        <xdr:cNvPr id="759" name="テキスト ボックス 758"/>
        <xdr:cNvSpPr txBox="1"/>
      </xdr:nvSpPr>
      <xdr:spPr>
        <a:xfrm>
          <a:off x="20240625"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41</xdr:row>
      <xdr:rowOff>76200</xdr:rowOff>
    </xdr:from>
    <xdr:to>
      <xdr:col>105</xdr:col>
      <xdr:colOff>114300</xdr:colOff>
      <xdr:row>42</xdr:row>
      <xdr:rowOff>161925</xdr:rowOff>
    </xdr:to>
    <xdr:sp macro="" textlink="">
      <xdr:nvSpPr>
        <xdr:cNvPr id="760" name="テキスト ボックス 759"/>
        <xdr:cNvSpPr txBox="1"/>
      </xdr:nvSpPr>
      <xdr:spPr>
        <a:xfrm>
          <a:off x="1935480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41</xdr:row>
      <xdr:rowOff>76200</xdr:rowOff>
    </xdr:from>
    <xdr:to>
      <xdr:col>100</xdr:col>
      <xdr:colOff>171450</xdr:colOff>
      <xdr:row>42</xdr:row>
      <xdr:rowOff>161925</xdr:rowOff>
    </xdr:to>
    <xdr:sp macro="" textlink="">
      <xdr:nvSpPr>
        <xdr:cNvPr id="761" name="テキスト ボックス 760"/>
        <xdr:cNvSpPr txBox="1"/>
      </xdr:nvSpPr>
      <xdr:spPr>
        <a:xfrm>
          <a:off x="18459450" y="7105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38</xdr:row>
      <xdr:rowOff>88900</xdr:rowOff>
    </xdr:from>
    <xdr:to>
      <xdr:col>116</xdr:col>
      <xdr:colOff>114300</xdr:colOff>
      <xdr:row>39</xdr:row>
      <xdr:rowOff>19050</xdr:rowOff>
    </xdr:to>
    <xdr:sp macro="" textlink="" fLocksText="0">
      <xdr:nvSpPr>
        <xdr:cNvPr id="762" name="楕円 761"/>
        <xdr:cNvSpPr/>
      </xdr:nvSpPr>
      <xdr:spPr>
        <a:xfrm>
          <a:off x="221075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38</xdr:row>
      <xdr:rowOff>38100</xdr:rowOff>
    </xdr:from>
    <xdr:to>
      <xdr:col>117</xdr:col>
      <xdr:colOff>171450</xdr:colOff>
      <xdr:row>39</xdr:row>
      <xdr:rowOff>123825</xdr:rowOff>
    </xdr:to>
    <xdr:sp macro="" textlink="">
      <xdr:nvSpPr>
        <xdr:cNvPr id="763" name="諸支出金該当値テキスト"/>
        <xdr:cNvSpPr txBox="1"/>
      </xdr:nvSpPr>
      <xdr:spPr>
        <a:xfrm>
          <a:off x="22212300" y="65532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fLocksText="0">
      <xdr:nvSpPr>
        <xdr:cNvPr id="764" name="楕円 763"/>
        <xdr:cNvSpPr/>
      </xdr:nvSpPr>
      <xdr:spPr>
        <a:xfrm>
          <a:off x="21269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39</xdr:row>
      <xdr:rowOff>9525</xdr:rowOff>
    </xdr:from>
    <xdr:to>
      <xdr:col>112</xdr:col>
      <xdr:colOff>104775</xdr:colOff>
      <xdr:row>40</xdr:row>
      <xdr:rowOff>95250</xdr:rowOff>
    </xdr:to>
    <xdr:sp macro="" textlink="">
      <xdr:nvSpPr>
        <xdr:cNvPr id="765" name="テキスト ボックス 764"/>
        <xdr:cNvSpPr txBox="1"/>
      </xdr:nvSpPr>
      <xdr:spPr>
        <a:xfrm>
          <a:off x="21193125" y="66960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38</xdr:row>
      <xdr:rowOff>88900</xdr:rowOff>
    </xdr:from>
    <xdr:to>
      <xdr:col>107</xdr:col>
      <xdr:colOff>101600</xdr:colOff>
      <xdr:row>39</xdr:row>
      <xdr:rowOff>19050</xdr:rowOff>
    </xdr:to>
    <xdr:sp macro="" textlink="" fLocksText="0">
      <xdr:nvSpPr>
        <xdr:cNvPr id="766" name="楕円 765"/>
        <xdr:cNvSpPr/>
      </xdr:nvSpPr>
      <xdr:spPr>
        <a:xfrm>
          <a:off x="20383500"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39</xdr:row>
      <xdr:rowOff>9525</xdr:rowOff>
    </xdr:from>
    <xdr:to>
      <xdr:col>107</xdr:col>
      <xdr:colOff>171450</xdr:colOff>
      <xdr:row>40</xdr:row>
      <xdr:rowOff>95250</xdr:rowOff>
    </xdr:to>
    <xdr:sp macro="" textlink="">
      <xdr:nvSpPr>
        <xdr:cNvPr id="767" name="テキスト ボックス 766"/>
        <xdr:cNvSpPr txBox="1"/>
      </xdr:nvSpPr>
      <xdr:spPr>
        <a:xfrm>
          <a:off x="20307300" y="66960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38</xdr:row>
      <xdr:rowOff>88900</xdr:rowOff>
    </xdr:from>
    <xdr:to>
      <xdr:col>102</xdr:col>
      <xdr:colOff>165100</xdr:colOff>
      <xdr:row>39</xdr:row>
      <xdr:rowOff>19050</xdr:rowOff>
    </xdr:to>
    <xdr:sp macro="" textlink="" fLocksText="0">
      <xdr:nvSpPr>
        <xdr:cNvPr id="768" name="楕円 767"/>
        <xdr:cNvSpPr/>
      </xdr:nvSpPr>
      <xdr:spPr>
        <a:xfrm>
          <a:off x="19497675" y="66008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39</xdr:row>
      <xdr:rowOff>9525</xdr:rowOff>
    </xdr:from>
    <xdr:to>
      <xdr:col>103</xdr:col>
      <xdr:colOff>38100</xdr:colOff>
      <xdr:row>40</xdr:row>
      <xdr:rowOff>95250</xdr:rowOff>
    </xdr:to>
    <xdr:sp macro="" textlink="">
      <xdr:nvSpPr>
        <xdr:cNvPr id="769" name="テキスト ボックス 768"/>
        <xdr:cNvSpPr txBox="1"/>
      </xdr:nvSpPr>
      <xdr:spPr>
        <a:xfrm>
          <a:off x="19411950" y="66960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38</xdr:row>
      <xdr:rowOff>88900</xdr:rowOff>
    </xdr:from>
    <xdr:to>
      <xdr:col>98</xdr:col>
      <xdr:colOff>38100</xdr:colOff>
      <xdr:row>39</xdr:row>
      <xdr:rowOff>19050</xdr:rowOff>
    </xdr:to>
    <xdr:sp macro="" textlink="" fLocksText="0">
      <xdr:nvSpPr>
        <xdr:cNvPr id="770" name="楕円 769"/>
        <xdr:cNvSpPr/>
      </xdr:nvSpPr>
      <xdr:spPr>
        <a:xfrm>
          <a:off x="18602325" y="66008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39</xdr:row>
      <xdr:rowOff>9525</xdr:rowOff>
    </xdr:from>
    <xdr:to>
      <xdr:col>98</xdr:col>
      <xdr:colOff>104775</xdr:colOff>
      <xdr:row>40</xdr:row>
      <xdr:rowOff>95250</xdr:rowOff>
    </xdr:to>
    <xdr:sp macro="" textlink="">
      <xdr:nvSpPr>
        <xdr:cNvPr id="771" name="テキスト ボックス 770"/>
        <xdr:cNvSpPr txBox="1"/>
      </xdr:nvSpPr>
      <xdr:spPr>
        <a:xfrm>
          <a:off x="18526125" y="66960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43</xdr:row>
      <xdr:rowOff>57150</xdr:rowOff>
    </xdr:from>
    <xdr:to>
      <xdr:col>120</xdr:col>
      <xdr:colOff>114300</xdr:colOff>
      <xdr:row>45</xdr:row>
      <xdr:rowOff>31750</xdr:rowOff>
    </xdr:to>
    <xdr:sp macro="" textlink="" fLocksText="0">
      <xdr:nvSpPr>
        <xdr:cNvPr id="772" name="正方形/長方形 771"/>
        <xdr:cNvSpPr/>
      </xdr:nvSpPr>
      <xdr:spPr>
        <a:xfrm>
          <a:off x="18288000" y="7429500"/>
          <a:ext cx="4686300"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fLocksText="0">
      <xdr:nvSpPr>
        <xdr:cNvPr id="773" name="正方形/長方形 772"/>
        <xdr:cNvSpPr/>
      </xdr:nvSpPr>
      <xdr:spPr>
        <a:xfrm>
          <a:off x="18411825"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fLocksText="0">
      <xdr:nvSpPr>
        <xdr:cNvPr id="774" name="正方形/長方形 773"/>
        <xdr:cNvSpPr/>
      </xdr:nvSpPr>
      <xdr:spPr>
        <a:xfrm>
          <a:off x="18411825"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fLocksText="0">
      <xdr:nvSpPr>
        <xdr:cNvPr id="775" name="正方形/長方形 774"/>
        <xdr:cNvSpPr/>
      </xdr:nvSpPr>
      <xdr:spPr>
        <a:xfrm>
          <a:off x="19431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fLocksText="0">
      <xdr:nvSpPr>
        <xdr:cNvPr id="776" name="正方形/長方形 775"/>
        <xdr:cNvSpPr/>
      </xdr:nvSpPr>
      <xdr:spPr>
        <a:xfrm>
          <a:off x="19431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fLocksText="0">
      <xdr:nvSpPr>
        <xdr:cNvPr id="777" name="正方形/長方形 776"/>
        <xdr:cNvSpPr/>
      </xdr:nvSpPr>
      <xdr:spPr>
        <a:xfrm>
          <a:off x="20574000" y="777240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fLocksText="0">
      <xdr:nvSpPr>
        <xdr:cNvPr id="778" name="正方形/長方形 777"/>
        <xdr:cNvSpPr/>
      </xdr:nvSpPr>
      <xdr:spPr>
        <a:xfrm>
          <a:off x="20574000" y="797242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79" name="正方形/長方形 778"/>
        <xdr:cNvSpPr/>
      </xdr:nvSpPr>
      <xdr:spPr>
        <a:xfrm>
          <a:off x="18288000" y="825817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95</xdr:col>
      <xdr:colOff>152400</xdr:colOff>
      <xdr:row>47</xdr:row>
      <xdr:rowOff>9525</xdr:rowOff>
    </xdr:from>
    <xdr:to>
      <xdr:col>97</xdr:col>
      <xdr:colOff>123825</xdr:colOff>
      <xdr:row>48</xdr:row>
      <xdr:rowOff>66675</xdr:rowOff>
    </xdr:to>
    <xdr:sp macro="" textlink="">
      <xdr:nvSpPr>
        <xdr:cNvPr id="780" name="テキスト ボックス 779"/>
        <xdr:cNvSpPr txBox="1"/>
      </xdr:nvSpPr>
      <xdr:spPr>
        <a:xfrm>
          <a:off x="18249900" y="8067675"/>
          <a:ext cx="352425" cy="22860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61</xdr:row>
      <xdr:rowOff>82550</xdr:rowOff>
    </xdr:from>
    <xdr:to>
      <xdr:col>120</xdr:col>
      <xdr:colOff>114300</xdr:colOff>
      <xdr:row>61</xdr:row>
      <xdr:rowOff>82550</xdr:rowOff>
    </xdr:to>
    <xdr:sp macro="" textlink="">
      <xdr:nvSpPr>
        <xdr:cNvPr id="781" name="直線コネクタ 780"/>
        <xdr:cNvSpPr/>
      </xdr:nvSpPr>
      <xdr:spPr>
        <a:xfrm>
          <a:off x="18288000" y="10544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54</xdr:row>
      <xdr:rowOff>139700</xdr:rowOff>
    </xdr:from>
    <xdr:to>
      <xdr:col>120</xdr:col>
      <xdr:colOff>114300</xdr:colOff>
      <xdr:row>54</xdr:row>
      <xdr:rowOff>139700</xdr:rowOff>
    </xdr:to>
    <xdr:sp macro="" textlink="">
      <xdr:nvSpPr>
        <xdr:cNvPr id="782" name="直線コネクタ 781"/>
        <xdr:cNvSpPr/>
      </xdr:nvSpPr>
      <xdr:spPr>
        <a:xfrm>
          <a:off x="18288000" y="9401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53</xdr:row>
      <xdr:rowOff>171450</xdr:rowOff>
    </xdr:from>
    <xdr:to>
      <xdr:col>95</xdr:col>
      <xdr:colOff>180975</xdr:colOff>
      <xdr:row>55</xdr:row>
      <xdr:rowOff>85725</xdr:rowOff>
    </xdr:to>
    <xdr:sp macro="" textlink="">
      <xdr:nvSpPr>
        <xdr:cNvPr id="783" name="テキスト ボックス 782"/>
        <xdr:cNvSpPr txBox="1"/>
      </xdr:nvSpPr>
      <xdr:spPr>
        <a:xfrm>
          <a:off x="18030825" y="9258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48</xdr:row>
      <xdr:rowOff>25400</xdr:rowOff>
    </xdr:to>
    <xdr:sp macro="" textlink="">
      <xdr:nvSpPr>
        <xdr:cNvPr id="784" name="直線コネクタ 783"/>
        <xdr:cNvSpPr/>
      </xdr:nvSpPr>
      <xdr:spPr>
        <a:xfrm>
          <a:off x="18288000" y="825817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94</xdr:col>
      <xdr:colOff>123825</xdr:colOff>
      <xdr:row>47</xdr:row>
      <xdr:rowOff>57150</xdr:rowOff>
    </xdr:from>
    <xdr:to>
      <xdr:col>95</xdr:col>
      <xdr:colOff>180975</xdr:colOff>
      <xdr:row>48</xdr:row>
      <xdr:rowOff>142875</xdr:rowOff>
    </xdr:to>
    <xdr:sp macro="" textlink="">
      <xdr:nvSpPr>
        <xdr:cNvPr id="785" name="テキスト ボックス 784"/>
        <xdr:cNvSpPr txBox="1"/>
      </xdr:nvSpPr>
      <xdr:spPr>
        <a:xfrm>
          <a:off x="18030825" y="811530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fLocksText="0">
      <xdr:nvSpPr>
        <xdr:cNvPr id="786" name="前年度繰上充用金グラフ枠"/>
        <xdr:cNvSpPr/>
      </xdr:nvSpPr>
      <xdr:spPr>
        <a:xfrm>
          <a:off x="18288000" y="825817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sp macro="" textlink="">
      <xdr:nvSpPr>
        <xdr:cNvPr id="787" name="直線コネクタ 786"/>
        <xdr:cNvSpPr/>
      </xdr:nvSpPr>
      <xdr:spPr>
        <a:xfrm>
          <a:off x="22155150" y="9401175"/>
          <a:ext cx="9525"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55</xdr:row>
      <xdr:rowOff>9525</xdr:rowOff>
    </xdr:from>
    <xdr:to>
      <xdr:col>117</xdr:col>
      <xdr:colOff>171450</xdr:colOff>
      <xdr:row>56</xdr:row>
      <xdr:rowOff>95250</xdr:rowOff>
    </xdr:to>
    <xdr:sp macro="" textlink="">
      <xdr:nvSpPr>
        <xdr:cNvPr id="788" name="前年度繰上充用金最小値テキスト"/>
        <xdr:cNvSpPr txBox="1"/>
      </xdr:nvSpPr>
      <xdr:spPr>
        <a:xfrm>
          <a:off x="22212300"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a:t>
          </a:r>
          <a:endParaRPr lang="ja-JP" altLang="en-US" sz="1000" b="1">
            <a:latin typeface="ＭＳ Ｐゴシック" panose="020B0600070205080204" pitchFamily="50" charset="-128"/>
            <a:ea typeface="ＭＳ Ｐゴシック" panose="020B0600070205080204" pitchFamily="50" charset="-128"/>
          </a:endParaRPr>
        </a:p>
      </xdr:txBody>
    </xdr:sp>
    <xdr:clientData/>
  </xdr:twoCellAnchor>
  <xdr:twoCellAnchor>
    <xdr:from>
      <xdr:col>115</xdr:col>
      <xdr:colOff>165100</xdr:colOff>
      <xdr:row>54</xdr:row>
      <xdr:rowOff>139700</xdr:rowOff>
    </xdr:from>
    <xdr:to>
      <xdr:col>116</xdr:col>
      <xdr:colOff>152400</xdr:colOff>
      <xdr:row>54</xdr:row>
      <xdr:rowOff>139700</xdr:rowOff>
    </xdr:to>
    <xdr:sp macro="" textlink="">
      <xdr:nvSpPr>
        <xdr:cNvPr id="789" name="直線コネクタ 788"/>
        <xdr:cNvSpPr/>
      </xdr:nv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53</xdr:row>
      <xdr:rowOff>9525</xdr:rowOff>
    </xdr:from>
    <xdr:to>
      <xdr:col>117</xdr:col>
      <xdr:colOff>171450</xdr:colOff>
      <xdr:row>54</xdr:row>
      <xdr:rowOff>95250</xdr:rowOff>
    </xdr:to>
    <xdr:sp macro="" textlink="">
      <xdr:nvSpPr>
        <xdr:cNvPr id="790" name="前年度繰上充用金最大値テキスト"/>
        <xdr:cNvSpPr txBox="1"/>
      </xdr:nvSpPr>
      <xdr:spPr>
        <a:xfrm>
          <a:off x="22212300" y="90963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rPr>
            <a:t>0</a:t>
          </a:r>
          <a:endParaRPr lang="ja-JP" altLang="en-US" sz="1000" b="1">
            <a:latin typeface="ＭＳ Ｐゴシック" panose="020B0600070205080204" pitchFamily="50" charset="-128"/>
          </a:endParaRPr>
        </a:p>
      </xdr:txBody>
    </xdr:sp>
    <xdr:clientData/>
  </xdr:twoCellAnchor>
  <xdr:twoCellAnchor>
    <xdr:from>
      <xdr:col>115</xdr:col>
      <xdr:colOff>165100</xdr:colOff>
      <xdr:row>54</xdr:row>
      <xdr:rowOff>139700</xdr:rowOff>
    </xdr:from>
    <xdr:to>
      <xdr:col>116</xdr:col>
      <xdr:colOff>152400</xdr:colOff>
      <xdr:row>54</xdr:row>
      <xdr:rowOff>139700</xdr:rowOff>
    </xdr:to>
    <xdr:sp macro="" textlink="">
      <xdr:nvSpPr>
        <xdr:cNvPr id="791" name="直線コネクタ 790"/>
        <xdr:cNvSpPr/>
      </xdr:nvSpPr>
      <xdr:spPr>
        <a:xfrm>
          <a:off x="22069425" y="9401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177800</xdr:colOff>
      <xdr:row>54</xdr:row>
      <xdr:rowOff>139700</xdr:rowOff>
    </xdr:from>
    <xdr:to>
      <xdr:col>116</xdr:col>
      <xdr:colOff>63500</xdr:colOff>
      <xdr:row>54</xdr:row>
      <xdr:rowOff>139700</xdr:rowOff>
    </xdr:to>
    <xdr:sp macro="" textlink="">
      <xdr:nvSpPr>
        <xdr:cNvPr id="792" name="直線コネクタ 791"/>
        <xdr:cNvSpPr/>
      </xdr:nvSpPr>
      <xdr:spPr>
        <a:xfrm>
          <a:off x="21326475" y="9401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editAs="oneCell">
    <xdr:from>
      <xdr:col>116</xdr:col>
      <xdr:colOff>114300</xdr:colOff>
      <xdr:row>54</xdr:row>
      <xdr:rowOff>66675</xdr:rowOff>
    </xdr:from>
    <xdr:to>
      <xdr:col>117</xdr:col>
      <xdr:colOff>171450</xdr:colOff>
      <xdr:row>55</xdr:row>
      <xdr:rowOff>152400</xdr:rowOff>
    </xdr:to>
    <xdr:sp macro="" textlink="">
      <xdr:nvSpPr>
        <xdr:cNvPr id="793"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54</xdr:row>
      <xdr:rowOff>88900</xdr:rowOff>
    </xdr:from>
    <xdr:to>
      <xdr:col>116</xdr:col>
      <xdr:colOff>114300</xdr:colOff>
      <xdr:row>55</xdr:row>
      <xdr:rowOff>19050</xdr:rowOff>
    </xdr:to>
    <xdr:sp macro="" textlink="" fLocksText="0">
      <xdr:nvSpPr>
        <xdr:cNvPr id="794" name="フローチャート: 判断 793"/>
        <xdr:cNvSpPr/>
      </xdr:nvSpPr>
      <xdr:spPr>
        <a:xfrm>
          <a:off x="221075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sp macro="" textlink="">
      <xdr:nvSpPr>
        <xdr:cNvPr id="795" name="直線コネクタ 794"/>
        <xdr:cNvSpPr/>
      </xdr:nvSpPr>
      <xdr:spPr>
        <a:xfrm>
          <a:off x="20431125" y="9401175"/>
          <a:ext cx="8953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111</xdr:col>
      <xdr:colOff>127000</xdr:colOff>
      <xdr:row>54</xdr:row>
      <xdr:rowOff>88900</xdr:rowOff>
    </xdr:from>
    <xdr:to>
      <xdr:col>112</xdr:col>
      <xdr:colOff>38100</xdr:colOff>
      <xdr:row>55</xdr:row>
      <xdr:rowOff>19050</xdr:rowOff>
    </xdr:to>
    <xdr:sp macro="" textlink="" fLocksText="0">
      <xdr:nvSpPr>
        <xdr:cNvPr id="796" name="フローチャート: 判断 795"/>
        <xdr:cNvSpPr/>
      </xdr:nvSpPr>
      <xdr:spPr>
        <a:xfrm>
          <a:off x="21269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55</xdr:row>
      <xdr:rowOff>9525</xdr:rowOff>
    </xdr:from>
    <xdr:to>
      <xdr:col>112</xdr:col>
      <xdr:colOff>104775</xdr:colOff>
      <xdr:row>56</xdr:row>
      <xdr:rowOff>95250</xdr:rowOff>
    </xdr:to>
    <xdr:sp macro="" textlink="">
      <xdr:nvSpPr>
        <xdr:cNvPr id="797" name="テキスト ボックス 796"/>
        <xdr:cNvSpPr txBox="1"/>
      </xdr:nvSpPr>
      <xdr:spPr>
        <a:xfrm>
          <a:off x="21193125"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114300</xdr:colOff>
      <xdr:row>54</xdr:row>
      <xdr:rowOff>139700</xdr:rowOff>
    </xdr:from>
    <xdr:to>
      <xdr:col>107</xdr:col>
      <xdr:colOff>50800</xdr:colOff>
      <xdr:row>54</xdr:row>
      <xdr:rowOff>139700</xdr:rowOff>
    </xdr:to>
    <xdr:sp macro="" textlink="">
      <xdr:nvSpPr>
        <xdr:cNvPr id="798" name="直線コネクタ 797"/>
        <xdr:cNvSpPr/>
      </xdr:nvSpPr>
      <xdr:spPr>
        <a:xfrm>
          <a:off x="19545300"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54</xdr:row>
      <xdr:rowOff>88900</xdr:rowOff>
    </xdr:from>
    <xdr:to>
      <xdr:col>107</xdr:col>
      <xdr:colOff>101600</xdr:colOff>
      <xdr:row>55</xdr:row>
      <xdr:rowOff>19050</xdr:rowOff>
    </xdr:to>
    <xdr:sp macro="" textlink="" fLocksText="0">
      <xdr:nvSpPr>
        <xdr:cNvPr id="799" name="フローチャート: 判断 798"/>
        <xdr:cNvSpPr/>
      </xdr:nvSpPr>
      <xdr:spPr>
        <a:xfrm>
          <a:off x="20383500"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55</xdr:row>
      <xdr:rowOff>9525</xdr:rowOff>
    </xdr:from>
    <xdr:to>
      <xdr:col>107</xdr:col>
      <xdr:colOff>171450</xdr:colOff>
      <xdr:row>56</xdr:row>
      <xdr:rowOff>95250</xdr:rowOff>
    </xdr:to>
    <xdr:sp macro="" textlink="">
      <xdr:nvSpPr>
        <xdr:cNvPr id="800" name="テキスト ボックス 799"/>
        <xdr:cNvSpPr txBox="1"/>
      </xdr:nvSpPr>
      <xdr:spPr>
        <a:xfrm>
          <a:off x="20307300"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177800</xdr:colOff>
      <xdr:row>54</xdr:row>
      <xdr:rowOff>139700</xdr:rowOff>
    </xdr:from>
    <xdr:to>
      <xdr:col>102</xdr:col>
      <xdr:colOff>114300</xdr:colOff>
      <xdr:row>54</xdr:row>
      <xdr:rowOff>139700</xdr:rowOff>
    </xdr:to>
    <xdr:sp macro="" textlink="">
      <xdr:nvSpPr>
        <xdr:cNvPr id="801" name="直線コネクタ 800"/>
        <xdr:cNvSpPr/>
      </xdr:nvSpPr>
      <xdr:spPr>
        <a:xfrm>
          <a:off x="18659475" y="9401175"/>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102</xdr:col>
      <xdr:colOff>63500</xdr:colOff>
      <xdr:row>54</xdr:row>
      <xdr:rowOff>88900</xdr:rowOff>
    </xdr:from>
    <xdr:to>
      <xdr:col>102</xdr:col>
      <xdr:colOff>165100</xdr:colOff>
      <xdr:row>55</xdr:row>
      <xdr:rowOff>19050</xdr:rowOff>
    </xdr:to>
    <xdr:sp macro="" textlink="" fLocksText="0">
      <xdr:nvSpPr>
        <xdr:cNvPr id="802" name="フローチャート: 判断 801"/>
        <xdr:cNvSpPr/>
      </xdr:nvSpPr>
      <xdr:spPr>
        <a:xfrm>
          <a:off x="19497675" y="93440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55</xdr:row>
      <xdr:rowOff>9525</xdr:rowOff>
    </xdr:from>
    <xdr:to>
      <xdr:col>103</xdr:col>
      <xdr:colOff>38100</xdr:colOff>
      <xdr:row>56</xdr:row>
      <xdr:rowOff>95250</xdr:rowOff>
    </xdr:to>
    <xdr:sp macro="" textlink="">
      <xdr:nvSpPr>
        <xdr:cNvPr id="803" name="テキスト ボックス 802"/>
        <xdr:cNvSpPr txBox="1"/>
      </xdr:nvSpPr>
      <xdr:spPr>
        <a:xfrm>
          <a:off x="19411950"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54</xdr:row>
      <xdr:rowOff>88900</xdr:rowOff>
    </xdr:from>
    <xdr:to>
      <xdr:col>98</xdr:col>
      <xdr:colOff>38100</xdr:colOff>
      <xdr:row>55</xdr:row>
      <xdr:rowOff>19050</xdr:rowOff>
    </xdr:to>
    <xdr:sp macro="" textlink="" fLocksText="0">
      <xdr:nvSpPr>
        <xdr:cNvPr id="804" name="フローチャート: 判断 803"/>
        <xdr:cNvSpPr/>
      </xdr:nvSpPr>
      <xdr:spPr>
        <a:xfrm>
          <a:off x="18602325" y="9344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55</xdr:row>
      <xdr:rowOff>9525</xdr:rowOff>
    </xdr:from>
    <xdr:to>
      <xdr:col>98</xdr:col>
      <xdr:colOff>104775</xdr:colOff>
      <xdr:row>56</xdr:row>
      <xdr:rowOff>95250</xdr:rowOff>
    </xdr:to>
    <xdr:sp macro="" textlink="">
      <xdr:nvSpPr>
        <xdr:cNvPr id="805" name="テキスト ボックス 804"/>
        <xdr:cNvSpPr txBox="1"/>
      </xdr:nvSpPr>
      <xdr:spPr>
        <a:xfrm>
          <a:off x="18526125" y="94392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115</xdr:col>
      <xdr:colOff>57150</xdr:colOff>
      <xdr:row>61</xdr:row>
      <xdr:rowOff>76200</xdr:rowOff>
    </xdr:from>
    <xdr:to>
      <xdr:col>119</xdr:col>
      <xdr:colOff>57150</xdr:colOff>
      <xdr:row>62</xdr:row>
      <xdr:rowOff>161925</xdr:rowOff>
    </xdr:to>
    <xdr:sp macro="" textlink="">
      <xdr:nvSpPr>
        <xdr:cNvPr id="806" name="テキスト ボックス 805"/>
        <xdr:cNvSpPr txBox="1"/>
      </xdr:nvSpPr>
      <xdr:spPr>
        <a:xfrm>
          <a:off x="219646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110</xdr:col>
      <xdr:colOff>171450</xdr:colOff>
      <xdr:row>61</xdr:row>
      <xdr:rowOff>76200</xdr:rowOff>
    </xdr:from>
    <xdr:to>
      <xdr:col>114</xdr:col>
      <xdr:colOff>171450</xdr:colOff>
      <xdr:row>62</xdr:row>
      <xdr:rowOff>161925</xdr:rowOff>
    </xdr:to>
    <xdr:sp macro="" textlink="">
      <xdr:nvSpPr>
        <xdr:cNvPr id="807" name="テキスト ボックス 806"/>
        <xdr:cNvSpPr txBox="1"/>
      </xdr:nvSpPr>
      <xdr:spPr>
        <a:xfrm>
          <a:off x="21126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106</xdr:col>
      <xdr:colOff>47625</xdr:colOff>
      <xdr:row>61</xdr:row>
      <xdr:rowOff>76200</xdr:rowOff>
    </xdr:from>
    <xdr:to>
      <xdr:col>110</xdr:col>
      <xdr:colOff>47625</xdr:colOff>
      <xdr:row>62</xdr:row>
      <xdr:rowOff>161925</xdr:rowOff>
    </xdr:to>
    <xdr:sp macro="" textlink="">
      <xdr:nvSpPr>
        <xdr:cNvPr id="808" name="テキスト ボックス 807"/>
        <xdr:cNvSpPr txBox="1"/>
      </xdr:nvSpPr>
      <xdr:spPr>
        <a:xfrm>
          <a:off x="20240625"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101</xdr:col>
      <xdr:colOff>114300</xdr:colOff>
      <xdr:row>61</xdr:row>
      <xdr:rowOff>76200</xdr:rowOff>
    </xdr:from>
    <xdr:to>
      <xdr:col>105</xdr:col>
      <xdr:colOff>114300</xdr:colOff>
      <xdr:row>62</xdr:row>
      <xdr:rowOff>161925</xdr:rowOff>
    </xdr:to>
    <xdr:sp macro="" textlink="">
      <xdr:nvSpPr>
        <xdr:cNvPr id="809" name="テキスト ボックス 808"/>
        <xdr:cNvSpPr txBox="1"/>
      </xdr:nvSpPr>
      <xdr:spPr>
        <a:xfrm>
          <a:off x="1935480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96</xdr:col>
      <xdr:colOff>171450</xdr:colOff>
      <xdr:row>61</xdr:row>
      <xdr:rowOff>76200</xdr:rowOff>
    </xdr:from>
    <xdr:to>
      <xdr:col>100</xdr:col>
      <xdr:colOff>171450</xdr:colOff>
      <xdr:row>62</xdr:row>
      <xdr:rowOff>161925</xdr:rowOff>
    </xdr:to>
    <xdr:sp macro="" textlink="">
      <xdr:nvSpPr>
        <xdr:cNvPr id="810" name="テキスト ボックス 809"/>
        <xdr:cNvSpPr txBox="1"/>
      </xdr:nvSpPr>
      <xdr:spPr>
        <a:xfrm>
          <a:off x="18459450" y="10534650"/>
          <a:ext cx="76200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H25</a:t>
          </a:r>
          <a:endParaRPr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116</xdr:col>
      <xdr:colOff>12700</xdr:colOff>
      <xdr:row>54</xdr:row>
      <xdr:rowOff>88900</xdr:rowOff>
    </xdr:from>
    <xdr:to>
      <xdr:col>116</xdr:col>
      <xdr:colOff>114300</xdr:colOff>
      <xdr:row>55</xdr:row>
      <xdr:rowOff>19050</xdr:rowOff>
    </xdr:to>
    <xdr:sp macro="" textlink="" fLocksText="0">
      <xdr:nvSpPr>
        <xdr:cNvPr id="811" name="楕円 810"/>
        <xdr:cNvSpPr/>
      </xdr:nvSpPr>
      <xdr:spPr>
        <a:xfrm>
          <a:off x="221075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116</xdr:col>
      <xdr:colOff>114300</xdr:colOff>
      <xdr:row>53</xdr:row>
      <xdr:rowOff>123825</xdr:rowOff>
    </xdr:from>
    <xdr:to>
      <xdr:col>117</xdr:col>
      <xdr:colOff>171450</xdr:colOff>
      <xdr:row>55</xdr:row>
      <xdr:rowOff>38100</xdr:rowOff>
    </xdr:to>
    <xdr:sp macro="" textlink="">
      <xdr:nvSpPr>
        <xdr:cNvPr id="812" name="前年度繰上充用金該当値テキスト"/>
        <xdr:cNvSpPr txBox="1"/>
      </xdr:nvSpPr>
      <xdr:spPr>
        <a:xfrm>
          <a:off x="22212300" y="9210675"/>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111</xdr:col>
      <xdr:colOff>127000</xdr:colOff>
      <xdr:row>54</xdr:row>
      <xdr:rowOff>88900</xdr:rowOff>
    </xdr:from>
    <xdr:to>
      <xdr:col>112</xdr:col>
      <xdr:colOff>38100</xdr:colOff>
      <xdr:row>55</xdr:row>
      <xdr:rowOff>19050</xdr:rowOff>
    </xdr:to>
    <xdr:sp macro="" textlink="" fLocksText="0">
      <xdr:nvSpPr>
        <xdr:cNvPr id="813" name="楕円 812"/>
        <xdr:cNvSpPr/>
      </xdr:nvSpPr>
      <xdr:spPr>
        <a:xfrm>
          <a:off x="21269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111</xdr:col>
      <xdr:colOff>47625</xdr:colOff>
      <xdr:row>53</xdr:row>
      <xdr:rowOff>38100</xdr:rowOff>
    </xdr:from>
    <xdr:to>
      <xdr:col>112</xdr:col>
      <xdr:colOff>104775</xdr:colOff>
      <xdr:row>54</xdr:row>
      <xdr:rowOff>123825</xdr:rowOff>
    </xdr:to>
    <xdr:sp macro="" textlink="">
      <xdr:nvSpPr>
        <xdr:cNvPr id="814" name="テキスト ボックス 813"/>
        <xdr:cNvSpPr txBox="1"/>
      </xdr:nvSpPr>
      <xdr:spPr>
        <a:xfrm>
          <a:off x="21193125"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0</xdr:colOff>
      <xdr:row>54</xdr:row>
      <xdr:rowOff>88900</xdr:rowOff>
    </xdr:from>
    <xdr:to>
      <xdr:col>107</xdr:col>
      <xdr:colOff>101600</xdr:colOff>
      <xdr:row>55</xdr:row>
      <xdr:rowOff>19050</xdr:rowOff>
    </xdr:to>
    <xdr:sp macro="" textlink="" fLocksText="0">
      <xdr:nvSpPr>
        <xdr:cNvPr id="815" name="楕円 814"/>
        <xdr:cNvSpPr/>
      </xdr:nvSpPr>
      <xdr:spPr>
        <a:xfrm>
          <a:off x="20383500"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106</xdr:col>
      <xdr:colOff>114300</xdr:colOff>
      <xdr:row>53</xdr:row>
      <xdr:rowOff>38100</xdr:rowOff>
    </xdr:from>
    <xdr:to>
      <xdr:col>107</xdr:col>
      <xdr:colOff>171450</xdr:colOff>
      <xdr:row>54</xdr:row>
      <xdr:rowOff>123825</xdr:rowOff>
    </xdr:to>
    <xdr:sp macro="" textlink="">
      <xdr:nvSpPr>
        <xdr:cNvPr id="816" name="テキスト ボックス 815"/>
        <xdr:cNvSpPr txBox="1"/>
      </xdr:nvSpPr>
      <xdr:spPr>
        <a:xfrm>
          <a:off x="20307300"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63500</xdr:colOff>
      <xdr:row>54</xdr:row>
      <xdr:rowOff>88900</xdr:rowOff>
    </xdr:from>
    <xdr:to>
      <xdr:col>102</xdr:col>
      <xdr:colOff>165100</xdr:colOff>
      <xdr:row>55</xdr:row>
      <xdr:rowOff>19050</xdr:rowOff>
    </xdr:to>
    <xdr:sp macro="" textlink="" fLocksText="0">
      <xdr:nvSpPr>
        <xdr:cNvPr id="817" name="楕円 816"/>
        <xdr:cNvSpPr/>
      </xdr:nvSpPr>
      <xdr:spPr>
        <a:xfrm>
          <a:off x="19497675" y="9344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101</xdr:col>
      <xdr:colOff>171450</xdr:colOff>
      <xdr:row>53</xdr:row>
      <xdr:rowOff>38100</xdr:rowOff>
    </xdr:from>
    <xdr:to>
      <xdr:col>103</xdr:col>
      <xdr:colOff>38100</xdr:colOff>
      <xdr:row>54</xdr:row>
      <xdr:rowOff>123825</xdr:rowOff>
    </xdr:to>
    <xdr:sp macro="" textlink="">
      <xdr:nvSpPr>
        <xdr:cNvPr id="818" name="テキスト ボックス 817"/>
        <xdr:cNvSpPr txBox="1"/>
      </xdr:nvSpPr>
      <xdr:spPr>
        <a:xfrm>
          <a:off x="19411950"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97</xdr:col>
      <xdr:colOff>127000</xdr:colOff>
      <xdr:row>54</xdr:row>
      <xdr:rowOff>88900</xdr:rowOff>
    </xdr:from>
    <xdr:to>
      <xdr:col>98</xdr:col>
      <xdr:colOff>38100</xdr:colOff>
      <xdr:row>55</xdr:row>
      <xdr:rowOff>19050</xdr:rowOff>
    </xdr:to>
    <xdr:sp macro="" textlink="" fLocksText="0">
      <xdr:nvSpPr>
        <xdr:cNvPr id="819" name="楕円 818"/>
        <xdr:cNvSpPr/>
      </xdr:nvSpPr>
      <xdr:spPr>
        <a:xfrm>
          <a:off x="18602325" y="9344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editAs="oneCell">
    <xdr:from>
      <xdr:col>97</xdr:col>
      <xdr:colOff>47625</xdr:colOff>
      <xdr:row>53</xdr:row>
      <xdr:rowOff>38100</xdr:rowOff>
    </xdr:from>
    <xdr:to>
      <xdr:col>98</xdr:col>
      <xdr:colOff>104775</xdr:colOff>
      <xdr:row>54</xdr:row>
      <xdr:rowOff>123825</xdr:rowOff>
    </xdr:to>
    <xdr:sp macro="" textlink="">
      <xdr:nvSpPr>
        <xdr:cNvPr id="820" name="テキスト ボックス 819"/>
        <xdr:cNvSpPr txBox="1"/>
      </xdr:nvSpPr>
      <xdr:spPr>
        <a:xfrm>
          <a:off x="18526125" y="9124950"/>
          <a:ext cx="247650" cy="2571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103</xdr:row>
      <xdr:rowOff>120650</xdr:rowOff>
    </xdr:from>
    <xdr:to>
      <xdr:col>120</xdr:col>
      <xdr:colOff>114300</xdr:colOff>
      <xdr:row>114</xdr:row>
      <xdr:rowOff>139700</xdr:rowOff>
    </xdr:to>
    <xdr:sp macro="" textlink="" fLocksText="0">
      <xdr:nvSpPr>
        <xdr:cNvPr id="821" name="正方形/長方形 820"/>
        <xdr:cNvSpPr/>
      </xdr:nvSpPr>
      <xdr:spPr>
        <a:xfrm>
          <a:off x="762000" y="17783175"/>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fLocksText="0">
      <xdr:nvSpPr>
        <xdr:cNvPr id="822" name="正方形/長方形 821"/>
        <xdr:cNvSpPr/>
      </xdr:nvSpPr>
      <xdr:spPr>
        <a:xfrm>
          <a:off x="762000" y="17840325"/>
          <a:ext cx="38481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90575" y="18097500"/>
          <a:ext cx="22155150" cy="1524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solidFill>
                <a:schemeClr val="tx1"/>
              </a:solidFill>
              <a:latin typeface="ＭＳ Ｐゴシック" panose="020B0600070205080204" pitchFamily="50" charset="-128"/>
              <a:ea typeface="ＭＳ Ｐゴシック" panose="020B0600070205080204" pitchFamily="50" charset="-128"/>
              <a:cs typeface="+mn-cs"/>
            </a:rPr>
            <a:t>・議会費及び労働費がそれぞれ住民一人当たり</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7,796</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円、</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4,957</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円となっており、共に類似団体内順位</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1</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位と経費が増大している。議会費については、その経費における</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72</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％を議員報酬、手当等で占めている。労働費については、その経費全てが労働諸費に区分されるものであり、シルバー人材センターへの委託経費が</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63</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％を占めている。いずれも経常的な経費であり、それぞれの経費の適正化に取り組んでいく必要がある。</a:t>
          </a:r>
        </a:p>
        <a:p>
          <a:r>
            <a:rPr lang="ja-JP" altLang="en-US" sz="1100">
              <a:solidFill>
                <a:schemeClr val="tx1"/>
              </a:solidFill>
              <a:latin typeface="ＭＳ Ｐゴシック" panose="020B0600070205080204" pitchFamily="50" charset="-128"/>
              <a:ea typeface="ＭＳ Ｐゴシック" panose="020B0600070205080204" pitchFamily="50" charset="-128"/>
              <a:cs typeface="+mn-cs"/>
            </a:rPr>
            <a:t> また、民生費も住民一人当たり</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229,106</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円となっており、類似団体と比較して一人当たりコストが非常に高い状況となっている。また、前年度決算と比較すると民生費については</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5.4</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％増となっている。決算額全体でみると、民生費の構成比率は歳出の</a:t>
          </a:r>
          <a:r>
            <a:rPr lang="en-US" altLang="ja-JP" sz="1100">
              <a:solidFill>
                <a:schemeClr val="tx1"/>
              </a:solidFill>
              <a:latin typeface="ＭＳ Ｐゴシック" panose="020B0600070205080204" pitchFamily="50" charset="-128"/>
              <a:ea typeface="ＭＳ Ｐゴシック" panose="020B0600070205080204" pitchFamily="50" charset="-128"/>
              <a:cs typeface="+mn-cs"/>
            </a:rPr>
            <a:t>44.3</a:t>
          </a:r>
          <a:r>
            <a:rPr lang="ja-JP" altLang="en-US" sz="1100">
              <a:solidFill>
                <a:schemeClr val="tx1"/>
              </a:solidFill>
              <a:latin typeface="ＭＳ Ｐゴシック" panose="020B0600070205080204" pitchFamily="50" charset="-128"/>
              <a:ea typeface="ＭＳ Ｐゴシック" panose="020B0600070205080204" pitchFamily="50" charset="-128"/>
              <a:cs typeface="+mn-cs"/>
            </a:rPr>
            <a:t>％であり、うち児童福祉行政に要する経費である児童福祉費が半分以上を占めている。これは、町が掲げる「日本一の福祉の町づくり」の推進による子育て支援策などの充実を図るため、保育所運営事業など幅広く事業展開し、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a:xfrm>
          <a:off x="828675" y="10067925"/>
          <a:ext cx="695325" cy="514350"/>
        </a:xfrm>
        <a:prstGeom prst="rect">
          <a:avLst/>
        </a:prstGeom>
        <a:solidFill>
          <a:srgbClr val="FF8080"/>
        </a:solidFill>
        <a:ln w="6350">
          <a:solidFill>
            <a:srgbClr val="000000"/>
          </a:solidFill>
          <a:miter lim="800000"/>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a:xfrm>
          <a:off x="828675" y="10810875"/>
          <a:ext cx="695325" cy="504825"/>
        </a:xfrm>
        <a:prstGeom prst="rect">
          <a:avLst/>
        </a:prstGeom>
        <a:solidFill>
          <a:srgbClr val="00FFFF"/>
        </a:solidFill>
        <a:ln w="6350">
          <a:solidFill>
            <a:srgbClr val="000000"/>
          </a:solidFill>
          <a:miter lim="800000"/>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a:xfrm>
          <a:off x="828675" y="11801475"/>
          <a:ext cx="695325" cy="0"/>
        </a:xfrm>
        <a:prstGeom prst="line">
          <a:avLst/>
        </a:prstGeom>
        <a:noFill/>
        <a:ln w="38100">
          <a:solidFill>
            <a:srgbClr val="FF0000"/>
          </a:solidFill>
          <a:rou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a:xfrm>
          <a:off x="1076325" y="11706225"/>
          <a:ext cx="190500" cy="190500"/>
        </a:xfrm>
        <a:prstGeom prst="ellipse">
          <a:avLst/>
        </a:prstGeom>
        <a:solidFill>
          <a:srgbClr val="FF0000"/>
        </a:solidFill>
        <a:ln w="6350">
          <a:noFill/>
          <a:rou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a:xfrm>
          <a:off x="10982325" y="9601200"/>
          <a:ext cx="5972175" cy="2562225"/>
        </a:xfrm>
        <a:prstGeom prst="rect">
          <a:avLst/>
        </a:prstGeom>
        <a:solidFill>
          <a:srgbClr val="FFFFFF"/>
        </a:solidFill>
        <a:ln w="19050">
          <a:solidFill>
            <a:srgbClr val="000000"/>
          </a:solidFill>
          <a:miter lim="800000"/>
        </a:ln>
      </xdr:spPr>
    </xdr:sp>
    <xdr:clientData/>
  </xdr:twoCellAnchor>
  <xdr:twoCellAnchor>
    <xdr:from>
      <xdr:col>10</xdr:col>
      <xdr:colOff>323850</xdr:colOff>
      <xdr:row>45</xdr:row>
      <xdr:rowOff>9525</xdr:rowOff>
    </xdr:from>
    <xdr:to>
      <xdr:col>11</xdr:col>
      <xdr:colOff>104775</xdr:colOff>
      <xdr:row>45</xdr:row>
      <xdr:rowOff>323850</xdr:rowOff>
    </xdr:to>
    <xdr:sp macro="" textlink="" fLocksText="0">
      <xdr:nvSpPr>
        <xdr:cNvPr id="8" name="Rectangle 7"/>
        <xdr:cNvSpPr>
          <a:spLocks noChangeArrowheads="1"/>
        </xdr:cNvSpPr>
      </xdr:nvSpPr>
      <xdr:spPr>
        <a:xfrm>
          <a:off x="10982325" y="9601200"/>
          <a:ext cx="895350" cy="314325"/>
        </a:xfrm>
        <a:prstGeom prst="rect">
          <a:avLst/>
        </a:prstGeom>
        <a:noFill/>
        <a:ln w="9525">
          <a:noFill/>
          <a:miter lim="800000"/>
        </a:ln>
      </xdr:spPr>
      <xdr:txBody>
        <a:bodyPr vertOverflow="clip" wrap="square" lIns="36576" tIns="22860" rIns="0" bIns="0" anchor="t" upright="1"/>
        <a:lstStyle/>
        <a:p>
          <a:pPr algn="l" rtl="0"/>
          <a:r>
            <a:rPr lang="ja-JP" altLang="en-US" sz="1500" b="1" i="0" u="non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fLocksText="0">
      <xdr:nvSpPr>
        <xdr:cNvPr id="9" name="表題ボックス"/>
        <xdr:cNvSpPr>
          <a:spLocks noChangeArrowheads="1"/>
        </xdr:cNvSpPr>
      </xdr:nvSpPr>
      <xdr:spPr>
        <a:xfrm>
          <a:off x="123825" y="123825"/>
          <a:ext cx="95250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7</a:t>
          </a:r>
          <a:r>
            <a:rPr lang="ja-JP" altLang="en-US" sz="2400" b="1" i="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ln>
      </xdr:spPr>
    </xdr:sp>
    <xdr:clientData/>
  </xdr:twoCellAnchor>
  <xdr:twoCellAnchor>
    <xdr:from>
      <xdr:col>9</xdr:col>
      <xdr:colOff>628650</xdr:colOff>
      <xdr:row>1</xdr:row>
      <xdr:rowOff>76200</xdr:rowOff>
    </xdr:from>
    <xdr:to>
      <xdr:col>11</xdr:col>
      <xdr:colOff>933450</xdr:colOff>
      <xdr:row>3</xdr:row>
      <xdr:rowOff>76200</xdr:rowOff>
    </xdr:to>
    <xdr:sp macro="" textlink="" fLocksText="0">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fLocksText="0">
      <xdr:nvSpPr>
        <xdr:cNvPr id="12" name="団体名称ボックス"/>
        <xdr:cNvSpPr>
          <a:spLocks noChangeArrowheads="1"/>
        </xdr:cNvSpPr>
      </xdr:nvSpPr>
      <xdr:spPr>
        <a:xfrm>
          <a:off x="13106400" y="285750"/>
          <a:ext cx="3810000" cy="4191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0" y="9934575"/>
          <a:ext cx="5629275" cy="20859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eaLnBrk="1" fontAlgn="auto" latinLnBrk="0" hangingPunct="1"/>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　実質収支については、歳入確保や歳出削減、不用額の捻出など、経費の効率化に留意し、基金保有額の増加を図ることを最大の課題として取り組んでいる。その結果、実質収支を安定的に生み出すと同時に、基金残高を目標に向けて確実に増加させてきたところであるが、</a:t>
          </a:r>
          <a:r>
            <a:rPr lang="en-US" altLang="ja-JP" sz="1100" b="0" i="0" baseline="0">
              <a:solidFill>
                <a:schemeClr val="tx1"/>
              </a:solidFill>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年度では</a:t>
          </a:r>
          <a:r>
            <a:rPr lang="ja-JP" altLang="en-US" sz="1100" b="0" i="0" baseline="0">
              <a:solidFill>
                <a:schemeClr val="tx1"/>
              </a:solidFill>
              <a:latin typeface="ＭＳ Ｐゴシック" panose="020B0600070205080204" pitchFamily="50" charset="-128"/>
              <a:ea typeface="ＭＳ Ｐゴシック" panose="020B0600070205080204" pitchFamily="50" charset="-128"/>
              <a:cs typeface="+mn-cs"/>
            </a:rPr>
            <a:t>、歳入確保・歳出削減に取り組んだ結果</a:t>
          </a:r>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、財政調整基金残高、実質収支額、実質単年度収支のいずれにおいても</a:t>
          </a:r>
          <a:r>
            <a:rPr lang="ja-JP" altLang="en-US" sz="1100" b="0" i="0" baseline="0">
              <a:solidFill>
                <a:schemeClr val="tx1"/>
              </a:solidFill>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となった。</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1353800" y="6896100"/>
          <a:ext cx="6305550" cy="5448300"/>
        </a:xfrm>
        <a:prstGeom prst="rect">
          <a:avLst/>
        </a:prstGeom>
        <a:solidFill>
          <a:srgbClr val="FFFFFF"/>
        </a:solidFill>
        <a:ln w="19050" algn="ctr">
          <a:solidFill>
            <a:srgbClr val="000000"/>
          </a:solidFill>
          <a:miter lim="800000"/>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a:xfrm>
          <a:off x="11420475" y="6924675"/>
          <a:ext cx="1524000" cy="485775"/>
        </a:xfrm>
        <a:prstGeom prst="rect">
          <a:avLst/>
        </a:prstGeom>
        <a:noFill/>
        <a:ln w="9525">
          <a:noFill/>
          <a:miter lim="800000"/>
        </a:ln>
      </xdr:spPr>
      <xdr:txBody>
        <a:bodyPr vertOverflow="clip" wrap="square" lIns="36576" tIns="22860" rIns="0" bIns="0" anchor="t" upright="1"/>
        <a:lstStyle/>
        <a:p>
          <a:pPr algn="l" rtl="1"/>
          <a:r>
            <a:rPr lang="ja-JP" altLang="en-US" sz="1500" b="1" i="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sp macro="" textlink="">
      <xdr:nvSpPr>
        <xdr:cNvPr id="5" name="直線コネクタ 4"/>
        <xdr:cNvSpPr/>
      </xdr:nv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0</xdr:col>
      <xdr:colOff>142875</xdr:colOff>
      <xdr:row>0</xdr:row>
      <xdr:rowOff>142875</xdr:rowOff>
    </xdr:from>
    <xdr:to>
      <xdr:col>9</xdr:col>
      <xdr:colOff>723900</xdr:colOff>
      <xdr:row>3</xdr:row>
      <xdr:rowOff>152400</xdr:rowOff>
    </xdr:to>
    <xdr:sp macro="" textlink="" fLocksText="0">
      <xdr:nvSpPr>
        <xdr:cNvPr id="6" name="表題ボックス"/>
        <xdr:cNvSpPr>
          <a:spLocks noChangeArrowheads="1"/>
        </xdr:cNvSpPr>
      </xdr:nvSpPr>
      <xdr:spPr>
        <a:xfrm>
          <a:off x="142875" y="142875"/>
          <a:ext cx="10325100" cy="638175"/>
        </a:xfrm>
        <a:prstGeom prst="rect">
          <a:avLst/>
        </a:prstGeom>
        <a:noFill/>
        <a:ln w="9525">
          <a:noFill/>
          <a:miter lim="800000"/>
        </a:ln>
      </xdr:spPr>
      <xdr:txBody>
        <a:bodyPr vertOverflow="clip" wrap="square" lIns="54864" tIns="32004" rIns="0" bIns="32004" anchor="ctr" upright="1"/>
        <a:lstStyle/>
        <a:p>
          <a:pPr algn="l" rtl="1">
            <a:defRPr sz="1000"/>
          </a:pPr>
          <a:r>
            <a:rPr lang="ja-JP" altLang="en-US" sz="2400" b="1" i="0">
              <a:solidFill>
                <a:srgbClr val="000000"/>
              </a:solidFill>
              <a:latin typeface="ＭＳ ゴシック"/>
              <a:ea typeface="ＭＳ ゴシック"/>
            </a:rPr>
            <a:t>（</a:t>
          </a:r>
          <a:r>
            <a:rPr lang="en-US" altLang="ja-JP" sz="2400" b="1" i="0">
              <a:solidFill>
                <a:srgbClr val="000000"/>
              </a:solidFill>
              <a:latin typeface="ＭＳ ゴシック"/>
              <a:ea typeface="ＭＳ ゴシック"/>
            </a:rPr>
            <a:t>8</a:t>
          </a:r>
          <a:r>
            <a:rPr lang="ja-JP" altLang="en-US" sz="2400" b="1" i="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fLocksText="0">
      <xdr:nvSpPr>
        <xdr:cNvPr id="7" name="年度ボックス"/>
        <xdr:cNvSpPr>
          <a:spLocks noChangeArrowheads="1"/>
        </xdr:cNvSpPr>
      </xdr:nvSpPr>
      <xdr:spPr>
        <a:xfrm>
          <a:off x="10810875" y="238125"/>
          <a:ext cx="253365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fLocksText="0">
      <xdr:nvSpPr>
        <xdr:cNvPr id="8" name="団体名称ボックス"/>
        <xdr:cNvSpPr>
          <a:spLocks noChangeArrowheads="1"/>
        </xdr:cNvSpPr>
      </xdr:nvSpPr>
      <xdr:spPr>
        <a:xfrm>
          <a:off x="13830300" y="238125"/>
          <a:ext cx="3810000" cy="457200"/>
        </a:xfrm>
        <a:prstGeom prst="rect">
          <a:avLst/>
        </a:prstGeom>
        <a:noFill/>
        <a:ln w="25400">
          <a:solidFill>
            <a:srgbClr val="000000"/>
          </a:solidFill>
          <a:miter lim="800000"/>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a:xfrm>
          <a:off x="504825" y="657225"/>
          <a:ext cx="4314825" cy="381000"/>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0" cy="487680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eaLnBrk="1" fontAlgn="auto" latinLnBrk="0" hangingPunct="1"/>
          <a:r>
            <a:rPr lang="ja-JP" altLang="ja-JP" sz="1100" b="0" i="0" baseline="0">
              <a:solidFill>
                <a:schemeClr val="tx1"/>
              </a:solidFill>
              <a:latin typeface="ＭＳ Ｐゴシック" panose="020B0600070205080204" pitchFamily="50" charset="-128"/>
              <a:ea typeface="ＭＳ Ｐゴシック" panose="020B0600070205080204" pitchFamily="50" charset="-128"/>
              <a:cs typeface="+mn-cs"/>
            </a:rPr>
            <a:t>　全会計通じて赤字は生じていないので問題ないと考えている。国民健康保険会計においては、保険税で賄わなければならない部分を一般会計が赤字繰出しを行うことにより補てんしている状況にある。独立採算の原則からも保険税の適正化を実施し、税収を主な財源とする一般会計の負担を減らしていかなくてはならない。その他の会計においても引き続き会計本来の財源確保の検討・見直しを継続的に行っていく。</a:t>
          </a:r>
          <a:endParaRPr lang="ja-JP"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sp macro="" textlink="">
      <xdr:nvSpPr>
        <xdr:cNvPr id="11" name="直線コネクタ 10"/>
        <xdr:cNvSpPr/>
      </xdr:nvSpPr>
      <xdr:spPr>
        <a:xfrm>
          <a:off x="504825" y="6896100"/>
          <a:ext cx="4676775"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xdr:col>
      <xdr:colOff>130175</xdr:colOff>
      <xdr:row>33</xdr:row>
      <xdr:rowOff>88900</xdr:rowOff>
    </xdr:from>
    <xdr:to>
      <xdr:col>1</xdr:col>
      <xdr:colOff>638175</xdr:colOff>
      <xdr:row>33</xdr:row>
      <xdr:rowOff>377825</xdr:rowOff>
    </xdr:to>
    <xdr:sp macro="" textlink="" fLocksText="0">
      <xdr:nvSpPr>
        <xdr:cNvPr id="12" name="凡例1"/>
        <xdr:cNvSpPr/>
      </xdr:nvSpPr>
      <xdr:spPr>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fLocksText="0">
      <xdr:nvSpPr>
        <xdr:cNvPr id="13" name="凡例2"/>
        <xdr:cNvSpPr/>
      </xdr:nvSpPr>
      <xdr:spPr>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fLocksText="0">
      <xdr:nvSpPr>
        <xdr:cNvPr id="14" name="凡例3"/>
        <xdr:cNvSpPr/>
      </xdr:nvSpPr>
      <xdr:spPr>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fLocksText="0">
      <xdr:nvSpPr>
        <xdr:cNvPr id="15" name="凡例4"/>
        <xdr:cNvSpPr/>
      </xdr:nvSpPr>
      <xdr:spPr>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fLocksText="0">
      <xdr:nvSpPr>
        <xdr:cNvPr id="16" name="凡例5"/>
        <xdr:cNvSpPr/>
      </xdr:nvSpPr>
      <xdr:spPr>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fLocksText="0">
      <xdr:nvSpPr>
        <xdr:cNvPr id="17" name="凡例9"/>
        <xdr:cNvSpPr/>
      </xdr:nvSpPr>
      <xdr:spPr>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fLocksText="0">
      <xdr:nvSpPr>
        <xdr:cNvPr id="18" name="凡例10"/>
        <xdr:cNvSpPr/>
      </xdr:nvSpPr>
      <xdr:spPr>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anchor="t" upright="1"/>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40" zoomScaleNormal="4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20" t="s">
        <v>0</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66"/>
      <c r="DK1" s="166"/>
      <c r="DL1" s="166"/>
      <c r="DM1" s="166"/>
      <c r="DN1" s="166"/>
      <c r="DO1" s="166"/>
    </row>
    <row r="2" spans="1:119" ht="24.75" thickBot="1" x14ac:dyDescent="0.2">
      <c r="A2" s="165"/>
      <c r="B2" s="168" t="s">
        <v>1</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21" t="s">
        <v>2</v>
      </c>
      <c r="C3" s="422"/>
      <c r="D3" s="422"/>
      <c r="E3" s="423"/>
      <c r="F3" s="423"/>
      <c r="G3" s="423"/>
      <c r="H3" s="423"/>
      <c r="I3" s="423"/>
      <c r="J3" s="423"/>
      <c r="K3" s="423"/>
      <c r="L3" s="423" t="s">
        <v>3</v>
      </c>
      <c r="M3" s="423"/>
      <c r="N3" s="423"/>
      <c r="O3" s="423"/>
      <c r="P3" s="423"/>
      <c r="Q3" s="423"/>
      <c r="R3" s="430"/>
      <c r="S3" s="430"/>
      <c r="T3" s="430"/>
      <c r="U3" s="430"/>
      <c r="V3" s="431"/>
      <c r="W3" s="405" t="s">
        <v>4</v>
      </c>
      <c r="X3" s="406"/>
      <c r="Y3" s="406"/>
      <c r="Z3" s="406"/>
      <c r="AA3" s="406"/>
      <c r="AB3" s="422"/>
      <c r="AC3" s="430" t="s">
        <v>5</v>
      </c>
      <c r="AD3" s="406"/>
      <c r="AE3" s="406"/>
      <c r="AF3" s="406"/>
      <c r="AG3" s="406"/>
      <c r="AH3" s="406"/>
      <c r="AI3" s="406"/>
      <c r="AJ3" s="406"/>
      <c r="AK3" s="406"/>
      <c r="AL3" s="407"/>
      <c r="AM3" s="405" t="s">
        <v>6</v>
      </c>
      <c r="AN3" s="406"/>
      <c r="AO3" s="406"/>
      <c r="AP3" s="406"/>
      <c r="AQ3" s="406"/>
      <c r="AR3" s="406"/>
      <c r="AS3" s="406"/>
      <c r="AT3" s="406"/>
      <c r="AU3" s="406"/>
      <c r="AV3" s="406"/>
      <c r="AW3" s="406"/>
      <c r="AX3" s="407"/>
      <c r="AY3" s="442" t="s">
        <v>7</v>
      </c>
      <c r="AZ3" s="443"/>
      <c r="BA3" s="443"/>
      <c r="BB3" s="443"/>
      <c r="BC3" s="443"/>
      <c r="BD3" s="443"/>
      <c r="BE3" s="443"/>
      <c r="BF3" s="443"/>
      <c r="BG3" s="443"/>
      <c r="BH3" s="443"/>
      <c r="BI3" s="443"/>
      <c r="BJ3" s="443"/>
      <c r="BK3" s="443"/>
      <c r="BL3" s="443"/>
      <c r="BM3" s="444"/>
      <c r="BN3" s="405" t="s">
        <v>8</v>
      </c>
      <c r="BO3" s="406"/>
      <c r="BP3" s="406"/>
      <c r="BQ3" s="406"/>
      <c r="BR3" s="406"/>
      <c r="BS3" s="406"/>
      <c r="BT3" s="406"/>
      <c r="BU3" s="407"/>
      <c r="BV3" s="405" t="s">
        <v>9</v>
      </c>
      <c r="BW3" s="406"/>
      <c r="BX3" s="406"/>
      <c r="BY3" s="406"/>
      <c r="BZ3" s="406"/>
      <c r="CA3" s="406"/>
      <c r="CB3" s="406"/>
      <c r="CC3" s="407"/>
      <c r="CD3" s="442" t="s">
        <v>7</v>
      </c>
      <c r="CE3" s="443"/>
      <c r="CF3" s="443"/>
      <c r="CG3" s="443"/>
      <c r="CH3" s="443"/>
      <c r="CI3" s="443"/>
      <c r="CJ3" s="443"/>
      <c r="CK3" s="443"/>
      <c r="CL3" s="443"/>
      <c r="CM3" s="443"/>
      <c r="CN3" s="443"/>
      <c r="CO3" s="443"/>
      <c r="CP3" s="443"/>
      <c r="CQ3" s="443"/>
      <c r="CR3" s="443"/>
      <c r="CS3" s="444"/>
      <c r="CT3" s="405" t="s">
        <v>10</v>
      </c>
      <c r="CU3" s="406"/>
      <c r="CV3" s="406"/>
      <c r="CW3" s="406"/>
      <c r="CX3" s="406"/>
      <c r="CY3" s="406"/>
      <c r="CZ3" s="406"/>
      <c r="DA3" s="407"/>
      <c r="DB3" s="405" t="s">
        <v>11</v>
      </c>
      <c r="DC3" s="406"/>
      <c r="DD3" s="406"/>
      <c r="DE3" s="406"/>
      <c r="DF3" s="406"/>
      <c r="DG3" s="406"/>
      <c r="DH3" s="406"/>
      <c r="DI3" s="407"/>
      <c r="DJ3" s="165"/>
      <c r="DK3" s="165"/>
      <c r="DL3" s="165"/>
      <c r="DM3" s="165"/>
      <c r="DN3" s="165"/>
      <c r="DO3" s="165"/>
    </row>
    <row r="4" spans="1:119" ht="18.75" customHeight="1" x14ac:dyDescent="0.15">
      <c r="A4" s="166"/>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12</v>
      </c>
      <c r="AZ4" s="409"/>
      <c r="BA4" s="409"/>
      <c r="BB4" s="409"/>
      <c r="BC4" s="409"/>
      <c r="BD4" s="409"/>
      <c r="BE4" s="409"/>
      <c r="BF4" s="409"/>
      <c r="BG4" s="409"/>
      <c r="BH4" s="409"/>
      <c r="BI4" s="409"/>
      <c r="BJ4" s="409"/>
      <c r="BK4" s="409"/>
      <c r="BL4" s="409"/>
      <c r="BM4" s="410"/>
      <c r="BN4" s="411">
        <v>9153204</v>
      </c>
      <c r="BO4" s="412"/>
      <c r="BP4" s="412"/>
      <c r="BQ4" s="412"/>
      <c r="BR4" s="412"/>
      <c r="BS4" s="412"/>
      <c r="BT4" s="412"/>
      <c r="BU4" s="413"/>
      <c r="BV4" s="411">
        <v>8920923</v>
      </c>
      <c r="BW4" s="412"/>
      <c r="BX4" s="412"/>
      <c r="BY4" s="412"/>
      <c r="BZ4" s="412"/>
      <c r="CA4" s="412"/>
      <c r="CB4" s="412"/>
      <c r="CC4" s="413"/>
      <c r="CD4" s="414" t="s">
        <v>13</v>
      </c>
      <c r="CE4" s="415"/>
      <c r="CF4" s="415"/>
      <c r="CG4" s="415"/>
      <c r="CH4" s="415"/>
      <c r="CI4" s="415"/>
      <c r="CJ4" s="415"/>
      <c r="CK4" s="415"/>
      <c r="CL4" s="415"/>
      <c r="CM4" s="415"/>
      <c r="CN4" s="415"/>
      <c r="CO4" s="415"/>
      <c r="CP4" s="415"/>
      <c r="CQ4" s="415"/>
      <c r="CR4" s="415"/>
      <c r="CS4" s="416"/>
      <c r="CT4" s="417">
        <v>9.4</v>
      </c>
      <c r="CU4" s="418"/>
      <c r="CV4" s="418"/>
      <c r="CW4" s="418"/>
      <c r="CX4" s="418"/>
      <c r="CY4" s="418"/>
      <c r="CZ4" s="418"/>
      <c r="DA4" s="419"/>
      <c r="DB4" s="417">
        <v>5.8</v>
      </c>
      <c r="DC4" s="418"/>
      <c r="DD4" s="418"/>
      <c r="DE4" s="418"/>
      <c r="DF4" s="418"/>
      <c r="DG4" s="418"/>
      <c r="DH4" s="418"/>
      <c r="DI4" s="419"/>
      <c r="DJ4" s="165"/>
      <c r="DK4" s="165"/>
      <c r="DL4" s="165"/>
      <c r="DM4" s="165"/>
      <c r="DN4" s="165"/>
      <c r="DO4" s="165"/>
    </row>
    <row r="5" spans="1:119" ht="18.75" customHeight="1" x14ac:dyDescent="0.15">
      <c r="A5" s="166"/>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14</v>
      </c>
      <c r="AN5" s="478"/>
      <c r="AO5" s="478"/>
      <c r="AP5" s="478"/>
      <c r="AQ5" s="478"/>
      <c r="AR5" s="478"/>
      <c r="AS5" s="478"/>
      <c r="AT5" s="479"/>
      <c r="AU5" s="480" t="s">
        <v>15</v>
      </c>
      <c r="AV5" s="481"/>
      <c r="AW5" s="481"/>
      <c r="AX5" s="481"/>
      <c r="AY5" s="482" t="s">
        <v>16</v>
      </c>
      <c r="AZ5" s="483"/>
      <c r="BA5" s="483"/>
      <c r="BB5" s="483"/>
      <c r="BC5" s="483"/>
      <c r="BD5" s="483"/>
      <c r="BE5" s="483"/>
      <c r="BF5" s="483"/>
      <c r="BG5" s="483"/>
      <c r="BH5" s="483"/>
      <c r="BI5" s="483"/>
      <c r="BJ5" s="483"/>
      <c r="BK5" s="483"/>
      <c r="BL5" s="483"/>
      <c r="BM5" s="484"/>
      <c r="BN5" s="448">
        <v>8761413</v>
      </c>
      <c r="BO5" s="449"/>
      <c r="BP5" s="449"/>
      <c r="BQ5" s="449"/>
      <c r="BR5" s="449"/>
      <c r="BS5" s="449"/>
      <c r="BT5" s="449"/>
      <c r="BU5" s="450"/>
      <c r="BV5" s="448">
        <v>8676443</v>
      </c>
      <c r="BW5" s="449"/>
      <c r="BX5" s="449"/>
      <c r="BY5" s="449"/>
      <c r="BZ5" s="449"/>
      <c r="CA5" s="449"/>
      <c r="CB5" s="449"/>
      <c r="CC5" s="450"/>
      <c r="CD5" s="451" t="s">
        <v>17</v>
      </c>
      <c r="CE5" s="452"/>
      <c r="CF5" s="452"/>
      <c r="CG5" s="452"/>
      <c r="CH5" s="452"/>
      <c r="CI5" s="452"/>
      <c r="CJ5" s="452"/>
      <c r="CK5" s="452"/>
      <c r="CL5" s="452"/>
      <c r="CM5" s="452"/>
      <c r="CN5" s="452"/>
      <c r="CO5" s="452"/>
      <c r="CP5" s="452"/>
      <c r="CQ5" s="452"/>
      <c r="CR5" s="452"/>
      <c r="CS5" s="453"/>
      <c r="CT5" s="445">
        <v>108.3</v>
      </c>
      <c r="CU5" s="446"/>
      <c r="CV5" s="446"/>
      <c r="CW5" s="446"/>
      <c r="CX5" s="446"/>
      <c r="CY5" s="446"/>
      <c r="CZ5" s="446"/>
      <c r="DA5" s="447"/>
      <c r="DB5" s="445">
        <v>112.4</v>
      </c>
      <c r="DC5" s="446"/>
      <c r="DD5" s="446"/>
      <c r="DE5" s="446"/>
      <c r="DF5" s="446"/>
      <c r="DG5" s="446"/>
      <c r="DH5" s="446"/>
      <c r="DI5" s="447"/>
      <c r="DJ5" s="165"/>
      <c r="DK5" s="165"/>
      <c r="DL5" s="165"/>
      <c r="DM5" s="165"/>
      <c r="DN5" s="165"/>
      <c r="DO5" s="165"/>
    </row>
    <row r="6" spans="1:119" ht="18.75" customHeight="1" x14ac:dyDescent="0.15">
      <c r="A6" s="166"/>
      <c r="B6" s="454" t="s">
        <v>18</v>
      </c>
      <c r="C6" s="455"/>
      <c r="D6" s="455"/>
      <c r="E6" s="456"/>
      <c r="F6" s="456"/>
      <c r="G6" s="456"/>
      <c r="H6" s="456"/>
      <c r="I6" s="456"/>
      <c r="J6" s="456"/>
      <c r="K6" s="456"/>
      <c r="L6" s="456" t="s">
        <v>19</v>
      </c>
      <c r="M6" s="456"/>
      <c r="N6" s="456"/>
      <c r="O6" s="456"/>
      <c r="P6" s="456"/>
      <c r="Q6" s="456"/>
      <c r="R6" s="460"/>
      <c r="S6" s="460"/>
      <c r="T6" s="460"/>
      <c r="U6" s="460"/>
      <c r="V6" s="461"/>
      <c r="W6" s="464" t="s">
        <v>20</v>
      </c>
      <c r="X6" s="465"/>
      <c r="Y6" s="465"/>
      <c r="Z6" s="465"/>
      <c r="AA6" s="465"/>
      <c r="AB6" s="455"/>
      <c r="AC6" s="468" t="s">
        <v>21</v>
      </c>
      <c r="AD6" s="469"/>
      <c r="AE6" s="469"/>
      <c r="AF6" s="469"/>
      <c r="AG6" s="469"/>
      <c r="AH6" s="469"/>
      <c r="AI6" s="469"/>
      <c r="AJ6" s="469"/>
      <c r="AK6" s="469"/>
      <c r="AL6" s="470"/>
      <c r="AM6" s="477" t="s">
        <v>22</v>
      </c>
      <c r="AN6" s="478"/>
      <c r="AO6" s="478"/>
      <c r="AP6" s="478"/>
      <c r="AQ6" s="478"/>
      <c r="AR6" s="478"/>
      <c r="AS6" s="478"/>
      <c r="AT6" s="479"/>
      <c r="AU6" s="480" t="s">
        <v>15</v>
      </c>
      <c r="AV6" s="481"/>
      <c r="AW6" s="481"/>
      <c r="AX6" s="481"/>
      <c r="AY6" s="482" t="s">
        <v>23</v>
      </c>
      <c r="AZ6" s="483"/>
      <c r="BA6" s="483"/>
      <c r="BB6" s="483"/>
      <c r="BC6" s="483"/>
      <c r="BD6" s="483"/>
      <c r="BE6" s="483"/>
      <c r="BF6" s="483"/>
      <c r="BG6" s="483"/>
      <c r="BH6" s="483"/>
      <c r="BI6" s="483"/>
      <c r="BJ6" s="483"/>
      <c r="BK6" s="483"/>
      <c r="BL6" s="483"/>
      <c r="BM6" s="484"/>
      <c r="BN6" s="448">
        <v>391791</v>
      </c>
      <c r="BO6" s="449"/>
      <c r="BP6" s="449"/>
      <c r="BQ6" s="449"/>
      <c r="BR6" s="449"/>
      <c r="BS6" s="449"/>
      <c r="BT6" s="449"/>
      <c r="BU6" s="450"/>
      <c r="BV6" s="448">
        <v>244480</v>
      </c>
      <c r="BW6" s="449"/>
      <c r="BX6" s="449"/>
      <c r="BY6" s="449"/>
      <c r="BZ6" s="449"/>
      <c r="CA6" s="449"/>
      <c r="CB6" s="449"/>
      <c r="CC6" s="450"/>
      <c r="CD6" s="451" t="s">
        <v>24</v>
      </c>
      <c r="CE6" s="452"/>
      <c r="CF6" s="452"/>
      <c r="CG6" s="452"/>
      <c r="CH6" s="452"/>
      <c r="CI6" s="452"/>
      <c r="CJ6" s="452"/>
      <c r="CK6" s="452"/>
      <c r="CL6" s="452"/>
      <c r="CM6" s="452"/>
      <c r="CN6" s="452"/>
      <c r="CO6" s="452"/>
      <c r="CP6" s="452"/>
      <c r="CQ6" s="452"/>
      <c r="CR6" s="452"/>
      <c r="CS6" s="453"/>
      <c r="CT6" s="485">
        <v>118.2</v>
      </c>
      <c r="CU6" s="486"/>
      <c r="CV6" s="486"/>
      <c r="CW6" s="486"/>
      <c r="CX6" s="486"/>
      <c r="CY6" s="486"/>
      <c r="CZ6" s="486"/>
      <c r="DA6" s="487"/>
      <c r="DB6" s="485">
        <v>120.3</v>
      </c>
      <c r="DC6" s="486"/>
      <c r="DD6" s="486"/>
      <c r="DE6" s="486"/>
      <c r="DF6" s="486"/>
      <c r="DG6" s="486"/>
      <c r="DH6" s="486"/>
      <c r="DI6" s="487"/>
      <c r="DJ6" s="165"/>
      <c r="DK6" s="165"/>
      <c r="DL6" s="165"/>
      <c r="DM6" s="165"/>
      <c r="DN6" s="165"/>
      <c r="DO6" s="165"/>
    </row>
    <row r="7" spans="1:119" ht="18.75" customHeight="1" x14ac:dyDescent="0.15">
      <c r="A7" s="166"/>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25</v>
      </c>
      <c r="AN7" s="478"/>
      <c r="AO7" s="478"/>
      <c r="AP7" s="478"/>
      <c r="AQ7" s="478"/>
      <c r="AR7" s="478"/>
      <c r="AS7" s="478"/>
      <c r="AT7" s="479"/>
      <c r="AU7" s="480" t="s">
        <v>26</v>
      </c>
      <c r="AV7" s="481"/>
      <c r="AW7" s="481"/>
      <c r="AX7" s="481"/>
      <c r="AY7" s="482" t="s">
        <v>27</v>
      </c>
      <c r="AZ7" s="483"/>
      <c r="BA7" s="483"/>
      <c r="BB7" s="483"/>
      <c r="BC7" s="483"/>
      <c r="BD7" s="483"/>
      <c r="BE7" s="483"/>
      <c r="BF7" s="483"/>
      <c r="BG7" s="483"/>
      <c r="BH7" s="483"/>
      <c r="BI7" s="483"/>
      <c r="BJ7" s="483"/>
      <c r="BK7" s="483"/>
      <c r="BL7" s="483"/>
      <c r="BM7" s="484"/>
      <c r="BN7" s="448">
        <v>0</v>
      </c>
      <c r="BO7" s="449"/>
      <c r="BP7" s="449"/>
      <c r="BQ7" s="449"/>
      <c r="BR7" s="449"/>
      <c r="BS7" s="449"/>
      <c r="BT7" s="449"/>
      <c r="BU7" s="450"/>
      <c r="BV7" s="448">
        <v>0</v>
      </c>
      <c r="BW7" s="449"/>
      <c r="BX7" s="449"/>
      <c r="BY7" s="449"/>
      <c r="BZ7" s="449"/>
      <c r="CA7" s="449"/>
      <c r="CB7" s="449"/>
      <c r="CC7" s="450"/>
      <c r="CD7" s="451" t="s">
        <v>28</v>
      </c>
      <c r="CE7" s="452"/>
      <c r="CF7" s="452"/>
      <c r="CG7" s="452"/>
      <c r="CH7" s="452"/>
      <c r="CI7" s="452"/>
      <c r="CJ7" s="452"/>
      <c r="CK7" s="452"/>
      <c r="CL7" s="452"/>
      <c r="CM7" s="452"/>
      <c r="CN7" s="452"/>
      <c r="CO7" s="452"/>
      <c r="CP7" s="452"/>
      <c r="CQ7" s="452"/>
      <c r="CR7" s="452"/>
      <c r="CS7" s="453"/>
      <c r="CT7" s="448">
        <v>4159989</v>
      </c>
      <c r="CU7" s="449"/>
      <c r="CV7" s="449"/>
      <c r="CW7" s="449"/>
      <c r="CX7" s="449"/>
      <c r="CY7" s="449"/>
      <c r="CZ7" s="449"/>
      <c r="DA7" s="450"/>
      <c r="DB7" s="448">
        <v>4221189</v>
      </c>
      <c r="DC7" s="449"/>
      <c r="DD7" s="449"/>
      <c r="DE7" s="449"/>
      <c r="DF7" s="449"/>
      <c r="DG7" s="449"/>
      <c r="DH7" s="449"/>
      <c r="DI7" s="450"/>
      <c r="DJ7" s="165"/>
      <c r="DK7" s="165"/>
      <c r="DL7" s="165"/>
      <c r="DM7" s="165"/>
      <c r="DN7" s="165"/>
      <c r="DO7" s="165"/>
    </row>
    <row r="8" spans="1:119" ht="18.75" customHeight="1" thickBot="1" x14ac:dyDescent="0.2">
      <c r="A8" s="166"/>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29</v>
      </c>
      <c r="AN8" s="478"/>
      <c r="AO8" s="478"/>
      <c r="AP8" s="478"/>
      <c r="AQ8" s="478"/>
      <c r="AR8" s="478"/>
      <c r="AS8" s="478"/>
      <c r="AT8" s="479"/>
      <c r="AU8" s="480" t="s">
        <v>15</v>
      </c>
      <c r="AV8" s="481"/>
      <c r="AW8" s="481"/>
      <c r="AX8" s="481"/>
      <c r="AY8" s="482" t="s">
        <v>30</v>
      </c>
      <c r="AZ8" s="483"/>
      <c r="BA8" s="483"/>
      <c r="BB8" s="483"/>
      <c r="BC8" s="483"/>
      <c r="BD8" s="483"/>
      <c r="BE8" s="483"/>
      <c r="BF8" s="483"/>
      <c r="BG8" s="483"/>
      <c r="BH8" s="483"/>
      <c r="BI8" s="483"/>
      <c r="BJ8" s="483"/>
      <c r="BK8" s="483"/>
      <c r="BL8" s="483"/>
      <c r="BM8" s="484"/>
      <c r="BN8" s="448">
        <v>391791</v>
      </c>
      <c r="BO8" s="449"/>
      <c r="BP8" s="449"/>
      <c r="BQ8" s="449"/>
      <c r="BR8" s="449"/>
      <c r="BS8" s="449"/>
      <c r="BT8" s="449"/>
      <c r="BU8" s="450"/>
      <c r="BV8" s="448">
        <v>244480</v>
      </c>
      <c r="BW8" s="449"/>
      <c r="BX8" s="449"/>
      <c r="BY8" s="449"/>
      <c r="BZ8" s="449"/>
      <c r="CA8" s="449"/>
      <c r="CB8" s="449"/>
      <c r="CC8" s="450"/>
      <c r="CD8" s="451" t="s">
        <v>31</v>
      </c>
      <c r="CE8" s="452"/>
      <c r="CF8" s="452"/>
      <c r="CG8" s="452"/>
      <c r="CH8" s="452"/>
      <c r="CI8" s="452"/>
      <c r="CJ8" s="452"/>
      <c r="CK8" s="452"/>
      <c r="CL8" s="452"/>
      <c r="CM8" s="452"/>
      <c r="CN8" s="452"/>
      <c r="CO8" s="452"/>
      <c r="CP8" s="452"/>
      <c r="CQ8" s="452"/>
      <c r="CR8" s="452"/>
      <c r="CS8" s="453"/>
      <c r="CT8" s="488">
        <v>0.72</v>
      </c>
      <c r="CU8" s="489"/>
      <c r="CV8" s="489"/>
      <c r="CW8" s="489"/>
      <c r="CX8" s="489"/>
      <c r="CY8" s="489"/>
      <c r="CZ8" s="489"/>
      <c r="DA8" s="490"/>
      <c r="DB8" s="488">
        <v>0.74</v>
      </c>
      <c r="DC8" s="489"/>
      <c r="DD8" s="489"/>
      <c r="DE8" s="489"/>
      <c r="DF8" s="489"/>
      <c r="DG8" s="489"/>
      <c r="DH8" s="489"/>
      <c r="DI8" s="490"/>
      <c r="DJ8" s="165"/>
      <c r="DK8" s="165"/>
      <c r="DL8" s="165"/>
      <c r="DM8" s="165"/>
      <c r="DN8" s="165"/>
      <c r="DO8" s="165"/>
    </row>
    <row r="9" spans="1:119" ht="18.75" customHeight="1" thickBot="1" x14ac:dyDescent="0.2">
      <c r="A9" s="166"/>
      <c r="B9" s="442" t="s">
        <v>32</v>
      </c>
      <c r="C9" s="443"/>
      <c r="D9" s="443"/>
      <c r="E9" s="443"/>
      <c r="F9" s="443"/>
      <c r="G9" s="443"/>
      <c r="H9" s="443"/>
      <c r="I9" s="443"/>
      <c r="J9" s="443"/>
      <c r="K9" s="491"/>
      <c r="L9" s="492" t="s">
        <v>33</v>
      </c>
      <c r="M9" s="493"/>
      <c r="N9" s="493"/>
      <c r="O9" s="493"/>
      <c r="P9" s="493"/>
      <c r="Q9" s="494"/>
      <c r="R9" s="495">
        <v>17446</v>
      </c>
      <c r="S9" s="496"/>
      <c r="T9" s="496"/>
      <c r="U9" s="496"/>
      <c r="V9" s="497"/>
      <c r="W9" s="405" t="s">
        <v>34</v>
      </c>
      <c r="X9" s="406"/>
      <c r="Y9" s="406"/>
      <c r="Z9" s="406"/>
      <c r="AA9" s="406"/>
      <c r="AB9" s="406"/>
      <c r="AC9" s="406"/>
      <c r="AD9" s="406"/>
      <c r="AE9" s="406"/>
      <c r="AF9" s="406"/>
      <c r="AG9" s="406"/>
      <c r="AH9" s="406"/>
      <c r="AI9" s="406"/>
      <c r="AJ9" s="406"/>
      <c r="AK9" s="406"/>
      <c r="AL9" s="407"/>
      <c r="AM9" s="477" t="s">
        <v>35</v>
      </c>
      <c r="AN9" s="478"/>
      <c r="AO9" s="478"/>
      <c r="AP9" s="478"/>
      <c r="AQ9" s="478"/>
      <c r="AR9" s="478"/>
      <c r="AS9" s="478"/>
      <c r="AT9" s="479"/>
      <c r="AU9" s="480" t="s">
        <v>15</v>
      </c>
      <c r="AV9" s="481"/>
      <c r="AW9" s="481"/>
      <c r="AX9" s="481"/>
      <c r="AY9" s="482" t="s">
        <v>36</v>
      </c>
      <c r="AZ9" s="483"/>
      <c r="BA9" s="483"/>
      <c r="BB9" s="483"/>
      <c r="BC9" s="483"/>
      <c r="BD9" s="483"/>
      <c r="BE9" s="483"/>
      <c r="BF9" s="483"/>
      <c r="BG9" s="483"/>
      <c r="BH9" s="483"/>
      <c r="BI9" s="483"/>
      <c r="BJ9" s="483"/>
      <c r="BK9" s="483"/>
      <c r="BL9" s="483"/>
      <c r="BM9" s="484"/>
      <c r="BN9" s="448">
        <v>147311</v>
      </c>
      <c r="BO9" s="449"/>
      <c r="BP9" s="449"/>
      <c r="BQ9" s="449"/>
      <c r="BR9" s="449"/>
      <c r="BS9" s="449"/>
      <c r="BT9" s="449"/>
      <c r="BU9" s="450"/>
      <c r="BV9" s="448">
        <v>-314</v>
      </c>
      <c r="BW9" s="449"/>
      <c r="BX9" s="449"/>
      <c r="BY9" s="449"/>
      <c r="BZ9" s="449"/>
      <c r="CA9" s="449"/>
      <c r="CB9" s="449"/>
      <c r="CC9" s="450"/>
      <c r="CD9" s="451" t="s">
        <v>37</v>
      </c>
      <c r="CE9" s="452"/>
      <c r="CF9" s="452"/>
      <c r="CG9" s="452"/>
      <c r="CH9" s="452"/>
      <c r="CI9" s="452"/>
      <c r="CJ9" s="452"/>
      <c r="CK9" s="452"/>
      <c r="CL9" s="452"/>
      <c r="CM9" s="452"/>
      <c r="CN9" s="452"/>
      <c r="CO9" s="452"/>
      <c r="CP9" s="452"/>
      <c r="CQ9" s="452"/>
      <c r="CR9" s="452"/>
      <c r="CS9" s="453"/>
      <c r="CT9" s="445">
        <v>8.6</v>
      </c>
      <c r="CU9" s="446"/>
      <c r="CV9" s="446"/>
      <c r="CW9" s="446"/>
      <c r="CX9" s="446"/>
      <c r="CY9" s="446"/>
      <c r="CZ9" s="446"/>
      <c r="DA9" s="447"/>
      <c r="DB9" s="445">
        <v>10</v>
      </c>
      <c r="DC9" s="446"/>
      <c r="DD9" s="446"/>
      <c r="DE9" s="446"/>
      <c r="DF9" s="446"/>
      <c r="DG9" s="446"/>
      <c r="DH9" s="446"/>
      <c r="DI9" s="447"/>
      <c r="DJ9" s="165"/>
      <c r="DK9" s="165"/>
      <c r="DL9" s="165"/>
      <c r="DM9" s="165"/>
      <c r="DN9" s="165"/>
      <c r="DO9" s="165"/>
    </row>
    <row r="10" spans="1:119" ht="18.75" customHeight="1" thickBot="1" x14ac:dyDescent="0.2">
      <c r="A10" s="166"/>
      <c r="B10" s="442"/>
      <c r="C10" s="443"/>
      <c r="D10" s="443"/>
      <c r="E10" s="443"/>
      <c r="F10" s="443"/>
      <c r="G10" s="443"/>
      <c r="H10" s="443"/>
      <c r="I10" s="443"/>
      <c r="J10" s="443"/>
      <c r="K10" s="491"/>
      <c r="L10" s="498" t="s">
        <v>38</v>
      </c>
      <c r="M10" s="478"/>
      <c r="N10" s="478"/>
      <c r="O10" s="478"/>
      <c r="P10" s="478"/>
      <c r="Q10" s="479"/>
      <c r="R10" s="499">
        <v>16650</v>
      </c>
      <c r="S10" s="500"/>
      <c r="T10" s="500"/>
      <c r="U10" s="500"/>
      <c r="V10" s="501"/>
      <c r="W10" s="436"/>
      <c r="X10" s="437"/>
      <c r="Y10" s="437"/>
      <c r="Z10" s="437"/>
      <c r="AA10" s="437"/>
      <c r="AB10" s="437"/>
      <c r="AC10" s="437"/>
      <c r="AD10" s="437"/>
      <c r="AE10" s="437"/>
      <c r="AF10" s="437"/>
      <c r="AG10" s="437"/>
      <c r="AH10" s="437"/>
      <c r="AI10" s="437"/>
      <c r="AJ10" s="437"/>
      <c r="AK10" s="437"/>
      <c r="AL10" s="440"/>
      <c r="AM10" s="477" t="s">
        <v>39</v>
      </c>
      <c r="AN10" s="478"/>
      <c r="AO10" s="478"/>
      <c r="AP10" s="478"/>
      <c r="AQ10" s="478"/>
      <c r="AR10" s="478"/>
      <c r="AS10" s="478"/>
      <c r="AT10" s="479"/>
      <c r="AU10" s="480" t="s">
        <v>15</v>
      </c>
      <c r="AV10" s="481"/>
      <c r="AW10" s="481"/>
      <c r="AX10" s="481"/>
      <c r="AY10" s="482" t="s">
        <v>40</v>
      </c>
      <c r="AZ10" s="483"/>
      <c r="BA10" s="483"/>
      <c r="BB10" s="483"/>
      <c r="BC10" s="483"/>
      <c r="BD10" s="483"/>
      <c r="BE10" s="483"/>
      <c r="BF10" s="483"/>
      <c r="BG10" s="483"/>
      <c r="BH10" s="483"/>
      <c r="BI10" s="483"/>
      <c r="BJ10" s="483"/>
      <c r="BK10" s="483"/>
      <c r="BL10" s="483"/>
      <c r="BM10" s="484"/>
      <c r="BN10" s="448">
        <v>109914</v>
      </c>
      <c r="BO10" s="449"/>
      <c r="BP10" s="449"/>
      <c r="BQ10" s="449"/>
      <c r="BR10" s="449"/>
      <c r="BS10" s="449"/>
      <c r="BT10" s="449"/>
      <c r="BU10" s="450"/>
      <c r="BV10" s="448">
        <v>242</v>
      </c>
      <c r="BW10" s="449"/>
      <c r="BX10" s="449"/>
      <c r="BY10" s="449"/>
      <c r="BZ10" s="449"/>
      <c r="CA10" s="449"/>
      <c r="CB10" s="449"/>
      <c r="CC10" s="450"/>
      <c r="CD10" s="170" t="s">
        <v>41</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2"/>
      <c r="C11" s="443"/>
      <c r="D11" s="443"/>
      <c r="E11" s="443"/>
      <c r="F11" s="443"/>
      <c r="G11" s="443"/>
      <c r="H11" s="443"/>
      <c r="I11" s="443"/>
      <c r="J11" s="443"/>
      <c r="K11" s="491"/>
      <c r="L11" s="502" t="s">
        <v>42</v>
      </c>
      <c r="M11" s="503"/>
      <c r="N11" s="503"/>
      <c r="O11" s="503"/>
      <c r="P11" s="503"/>
      <c r="Q11" s="504"/>
      <c r="R11" s="505" t="s">
        <v>43</v>
      </c>
      <c r="S11" s="506"/>
      <c r="T11" s="506"/>
      <c r="U11" s="506"/>
      <c r="V11" s="507"/>
      <c r="W11" s="436"/>
      <c r="X11" s="437"/>
      <c r="Y11" s="437"/>
      <c r="Z11" s="437"/>
      <c r="AA11" s="437"/>
      <c r="AB11" s="437"/>
      <c r="AC11" s="437"/>
      <c r="AD11" s="437"/>
      <c r="AE11" s="437"/>
      <c r="AF11" s="437"/>
      <c r="AG11" s="437"/>
      <c r="AH11" s="437"/>
      <c r="AI11" s="437"/>
      <c r="AJ11" s="437"/>
      <c r="AK11" s="437"/>
      <c r="AL11" s="440"/>
      <c r="AM11" s="477" t="s">
        <v>44</v>
      </c>
      <c r="AN11" s="478"/>
      <c r="AO11" s="478"/>
      <c r="AP11" s="478"/>
      <c r="AQ11" s="478"/>
      <c r="AR11" s="478"/>
      <c r="AS11" s="478"/>
      <c r="AT11" s="479"/>
      <c r="AU11" s="480" t="s">
        <v>15</v>
      </c>
      <c r="AV11" s="481"/>
      <c r="AW11" s="481"/>
      <c r="AX11" s="481"/>
      <c r="AY11" s="482" t="s">
        <v>45</v>
      </c>
      <c r="AZ11" s="483"/>
      <c r="BA11" s="483"/>
      <c r="BB11" s="483"/>
      <c r="BC11" s="483"/>
      <c r="BD11" s="483"/>
      <c r="BE11" s="483"/>
      <c r="BF11" s="483"/>
      <c r="BG11" s="483"/>
      <c r="BH11" s="483"/>
      <c r="BI11" s="483"/>
      <c r="BJ11" s="483"/>
      <c r="BK11" s="483"/>
      <c r="BL11" s="483"/>
      <c r="BM11" s="484"/>
      <c r="BN11" s="448">
        <v>0</v>
      </c>
      <c r="BO11" s="449"/>
      <c r="BP11" s="449"/>
      <c r="BQ11" s="449"/>
      <c r="BR11" s="449"/>
      <c r="BS11" s="449"/>
      <c r="BT11" s="449"/>
      <c r="BU11" s="450"/>
      <c r="BV11" s="448">
        <v>0</v>
      </c>
      <c r="BW11" s="449"/>
      <c r="BX11" s="449"/>
      <c r="BY11" s="449"/>
      <c r="BZ11" s="449"/>
      <c r="CA11" s="449"/>
      <c r="CB11" s="449"/>
      <c r="CC11" s="450"/>
      <c r="CD11" s="451" t="s">
        <v>46</v>
      </c>
      <c r="CE11" s="452"/>
      <c r="CF11" s="452"/>
      <c r="CG11" s="452"/>
      <c r="CH11" s="452"/>
      <c r="CI11" s="452"/>
      <c r="CJ11" s="452"/>
      <c r="CK11" s="452"/>
      <c r="CL11" s="452"/>
      <c r="CM11" s="452"/>
      <c r="CN11" s="452"/>
      <c r="CO11" s="452"/>
      <c r="CP11" s="452"/>
      <c r="CQ11" s="452"/>
      <c r="CR11" s="452"/>
      <c r="CS11" s="453"/>
      <c r="CT11" s="488" t="s">
        <v>47</v>
      </c>
      <c r="CU11" s="489"/>
      <c r="CV11" s="489"/>
      <c r="CW11" s="489"/>
      <c r="CX11" s="489"/>
      <c r="CY11" s="489"/>
      <c r="CZ11" s="489"/>
      <c r="DA11" s="490"/>
      <c r="DB11" s="488" t="s">
        <v>47</v>
      </c>
      <c r="DC11" s="489"/>
      <c r="DD11" s="489"/>
      <c r="DE11" s="489"/>
      <c r="DF11" s="489"/>
      <c r="DG11" s="489"/>
      <c r="DH11" s="489"/>
      <c r="DI11" s="490"/>
      <c r="DJ11" s="165"/>
      <c r="DK11" s="165"/>
      <c r="DL11" s="165"/>
      <c r="DM11" s="165"/>
      <c r="DN11" s="165"/>
      <c r="DO11" s="165"/>
    </row>
    <row r="12" spans="1:119" ht="18.75" customHeight="1" x14ac:dyDescent="0.15">
      <c r="A12" s="166"/>
      <c r="B12" s="508" t="s">
        <v>48</v>
      </c>
      <c r="C12" s="509"/>
      <c r="D12" s="509"/>
      <c r="E12" s="509"/>
      <c r="F12" s="509"/>
      <c r="G12" s="509"/>
      <c r="H12" s="509"/>
      <c r="I12" s="509"/>
      <c r="J12" s="509"/>
      <c r="K12" s="510"/>
      <c r="L12" s="517" t="s">
        <v>49</v>
      </c>
      <c r="M12" s="518"/>
      <c r="N12" s="518"/>
      <c r="O12" s="518"/>
      <c r="P12" s="518"/>
      <c r="Q12" s="519"/>
      <c r="R12" s="520">
        <v>16959</v>
      </c>
      <c r="S12" s="521"/>
      <c r="T12" s="521"/>
      <c r="U12" s="521"/>
      <c r="V12" s="522"/>
      <c r="W12" s="523" t="s">
        <v>7</v>
      </c>
      <c r="X12" s="481"/>
      <c r="Y12" s="481"/>
      <c r="Z12" s="481"/>
      <c r="AA12" s="481"/>
      <c r="AB12" s="524"/>
      <c r="AC12" s="480" t="s">
        <v>50</v>
      </c>
      <c r="AD12" s="481"/>
      <c r="AE12" s="481"/>
      <c r="AF12" s="481"/>
      <c r="AG12" s="524"/>
      <c r="AH12" s="480" t="s">
        <v>51</v>
      </c>
      <c r="AI12" s="481"/>
      <c r="AJ12" s="481"/>
      <c r="AK12" s="481"/>
      <c r="AL12" s="525"/>
      <c r="AM12" s="477" t="s">
        <v>52</v>
      </c>
      <c r="AN12" s="478"/>
      <c r="AO12" s="478"/>
      <c r="AP12" s="478"/>
      <c r="AQ12" s="478"/>
      <c r="AR12" s="478"/>
      <c r="AS12" s="478"/>
      <c r="AT12" s="479"/>
      <c r="AU12" s="480" t="s">
        <v>15</v>
      </c>
      <c r="AV12" s="481"/>
      <c r="AW12" s="481"/>
      <c r="AX12" s="481"/>
      <c r="AY12" s="482" t="s">
        <v>53</v>
      </c>
      <c r="AZ12" s="483"/>
      <c r="BA12" s="483"/>
      <c r="BB12" s="483"/>
      <c r="BC12" s="483"/>
      <c r="BD12" s="483"/>
      <c r="BE12" s="483"/>
      <c r="BF12" s="483"/>
      <c r="BG12" s="483"/>
      <c r="BH12" s="483"/>
      <c r="BI12" s="483"/>
      <c r="BJ12" s="483"/>
      <c r="BK12" s="483"/>
      <c r="BL12" s="483"/>
      <c r="BM12" s="484"/>
      <c r="BN12" s="448">
        <v>0</v>
      </c>
      <c r="BO12" s="449"/>
      <c r="BP12" s="449"/>
      <c r="BQ12" s="449"/>
      <c r="BR12" s="449"/>
      <c r="BS12" s="449"/>
      <c r="BT12" s="449"/>
      <c r="BU12" s="450"/>
      <c r="BV12" s="448">
        <v>182303</v>
      </c>
      <c r="BW12" s="449"/>
      <c r="BX12" s="449"/>
      <c r="BY12" s="449"/>
      <c r="BZ12" s="449"/>
      <c r="CA12" s="449"/>
      <c r="CB12" s="449"/>
      <c r="CC12" s="450"/>
      <c r="CD12" s="451" t="s">
        <v>54</v>
      </c>
      <c r="CE12" s="452"/>
      <c r="CF12" s="452"/>
      <c r="CG12" s="452"/>
      <c r="CH12" s="452"/>
      <c r="CI12" s="452"/>
      <c r="CJ12" s="452"/>
      <c r="CK12" s="452"/>
      <c r="CL12" s="452"/>
      <c r="CM12" s="452"/>
      <c r="CN12" s="452"/>
      <c r="CO12" s="452"/>
      <c r="CP12" s="452"/>
      <c r="CQ12" s="452"/>
      <c r="CR12" s="452"/>
      <c r="CS12" s="453"/>
      <c r="CT12" s="488" t="s">
        <v>47</v>
      </c>
      <c r="CU12" s="489"/>
      <c r="CV12" s="489"/>
      <c r="CW12" s="489"/>
      <c r="CX12" s="489"/>
      <c r="CY12" s="489"/>
      <c r="CZ12" s="489"/>
      <c r="DA12" s="490"/>
      <c r="DB12" s="488" t="s">
        <v>47</v>
      </c>
      <c r="DC12" s="489"/>
      <c r="DD12" s="489"/>
      <c r="DE12" s="489"/>
      <c r="DF12" s="489"/>
      <c r="DG12" s="489"/>
      <c r="DH12" s="489"/>
      <c r="DI12" s="490"/>
      <c r="DJ12" s="165"/>
      <c r="DK12" s="165"/>
      <c r="DL12" s="165"/>
      <c r="DM12" s="165"/>
      <c r="DN12" s="165"/>
      <c r="DO12" s="165"/>
    </row>
    <row r="13" spans="1:119" ht="18.75" customHeight="1" x14ac:dyDescent="0.15">
      <c r="A13" s="166"/>
      <c r="B13" s="511"/>
      <c r="C13" s="512"/>
      <c r="D13" s="512"/>
      <c r="E13" s="512"/>
      <c r="F13" s="512"/>
      <c r="G13" s="512"/>
      <c r="H13" s="512"/>
      <c r="I13" s="512"/>
      <c r="J13" s="512"/>
      <c r="K13" s="513"/>
      <c r="L13" s="176"/>
      <c r="M13" s="536" t="s">
        <v>55</v>
      </c>
      <c r="N13" s="537"/>
      <c r="O13" s="537"/>
      <c r="P13" s="537"/>
      <c r="Q13" s="538"/>
      <c r="R13" s="529">
        <v>16847</v>
      </c>
      <c r="S13" s="530"/>
      <c r="T13" s="530"/>
      <c r="U13" s="530"/>
      <c r="V13" s="531"/>
      <c r="W13" s="464" t="s">
        <v>56</v>
      </c>
      <c r="X13" s="465"/>
      <c r="Y13" s="465"/>
      <c r="Z13" s="465"/>
      <c r="AA13" s="465"/>
      <c r="AB13" s="455"/>
      <c r="AC13" s="499">
        <v>150</v>
      </c>
      <c r="AD13" s="500"/>
      <c r="AE13" s="500"/>
      <c r="AF13" s="500"/>
      <c r="AG13" s="539"/>
      <c r="AH13" s="499">
        <v>150</v>
      </c>
      <c r="AI13" s="500"/>
      <c r="AJ13" s="500"/>
      <c r="AK13" s="500"/>
      <c r="AL13" s="501"/>
      <c r="AM13" s="477" t="s">
        <v>57</v>
      </c>
      <c r="AN13" s="478"/>
      <c r="AO13" s="478"/>
      <c r="AP13" s="478"/>
      <c r="AQ13" s="478"/>
      <c r="AR13" s="478"/>
      <c r="AS13" s="478"/>
      <c r="AT13" s="479"/>
      <c r="AU13" s="480" t="s">
        <v>26</v>
      </c>
      <c r="AV13" s="481"/>
      <c r="AW13" s="481"/>
      <c r="AX13" s="481"/>
      <c r="AY13" s="482" t="s">
        <v>58</v>
      </c>
      <c r="AZ13" s="483"/>
      <c r="BA13" s="483"/>
      <c r="BB13" s="483"/>
      <c r="BC13" s="483"/>
      <c r="BD13" s="483"/>
      <c r="BE13" s="483"/>
      <c r="BF13" s="483"/>
      <c r="BG13" s="483"/>
      <c r="BH13" s="483"/>
      <c r="BI13" s="483"/>
      <c r="BJ13" s="483"/>
      <c r="BK13" s="483"/>
      <c r="BL13" s="483"/>
      <c r="BM13" s="484"/>
      <c r="BN13" s="448">
        <v>257225</v>
      </c>
      <c r="BO13" s="449"/>
      <c r="BP13" s="449"/>
      <c r="BQ13" s="449"/>
      <c r="BR13" s="449"/>
      <c r="BS13" s="449"/>
      <c r="BT13" s="449"/>
      <c r="BU13" s="450"/>
      <c r="BV13" s="448">
        <v>-182375</v>
      </c>
      <c r="BW13" s="449"/>
      <c r="BX13" s="449"/>
      <c r="BY13" s="449"/>
      <c r="BZ13" s="449"/>
      <c r="CA13" s="449"/>
      <c r="CB13" s="449"/>
      <c r="CC13" s="450"/>
      <c r="CD13" s="451" t="s">
        <v>59</v>
      </c>
      <c r="CE13" s="452"/>
      <c r="CF13" s="452"/>
      <c r="CG13" s="452"/>
      <c r="CH13" s="452"/>
      <c r="CI13" s="452"/>
      <c r="CJ13" s="452"/>
      <c r="CK13" s="452"/>
      <c r="CL13" s="452"/>
      <c r="CM13" s="452"/>
      <c r="CN13" s="452"/>
      <c r="CO13" s="452"/>
      <c r="CP13" s="452"/>
      <c r="CQ13" s="452"/>
      <c r="CR13" s="452"/>
      <c r="CS13" s="453"/>
      <c r="CT13" s="445">
        <v>6</v>
      </c>
      <c r="CU13" s="446"/>
      <c r="CV13" s="446"/>
      <c r="CW13" s="446"/>
      <c r="CX13" s="446"/>
      <c r="CY13" s="446"/>
      <c r="CZ13" s="446"/>
      <c r="DA13" s="447"/>
      <c r="DB13" s="445">
        <v>6.5</v>
      </c>
      <c r="DC13" s="446"/>
      <c r="DD13" s="446"/>
      <c r="DE13" s="446"/>
      <c r="DF13" s="446"/>
      <c r="DG13" s="446"/>
      <c r="DH13" s="446"/>
      <c r="DI13" s="447"/>
      <c r="DJ13" s="165"/>
      <c r="DK13" s="165"/>
      <c r="DL13" s="165"/>
      <c r="DM13" s="165"/>
      <c r="DN13" s="165"/>
      <c r="DO13" s="165"/>
    </row>
    <row r="14" spans="1:119" ht="18.75" customHeight="1" thickBot="1" x14ac:dyDescent="0.2">
      <c r="A14" s="166"/>
      <c r="B14" s="511"/>
      <c r="C14" s="512"/>
      <c r="D14" s="512"/>
      <c r="E14" s="512"/>
      <c r="F14" s="512"/>
      <c r="G14" s="512"/>
      <c r="H14" s="512"/>
      <c r="I14" s="512"/>
      <c r="J14" s="512"/>
      <c r="K14" s="513"/>
      <c r="L14" s="526" t="s">
        <v>60</v>
      </c>
      <c r="M14" s="527"/>
      <c r="N14" s="527"/>
      <c r="O14" s="527"/>
      <c r="P14" s="527"/>
      <c r="Q14" s="528"/>
      <c r="R14" s="529">
        <v>17015</v>
      </c>
      <c r="S14" s="530"/>
      <c r="T14" s="530"/>
      <c r="U14" s="530"/>
      <c r="V14" s="531"/>
      <c r="W14" s="438"/>
      <c r="X14" s="439"/>
      <c r="Y14" s="439"/>
      <c r="Z14" s="439"/>
      <c r="AA14" s="439"/>
      <c r="AB14" s="428"/>
      <c r="AC14" s="532">
        <v>2.2000000000000002</v>
      </c>
      <c r="AD14" s="533"/>
      <c r="AE14" s="533"/>
      <c r="AF14" s="533"/>
      <c r="AG14" s="534"/>
      <c r="AH14" s="532">
        <v>2.1</v>
      </c>
      <c r="AI14" s="533"/>
      <c r="AJ14" s="533"/>
      <c r="AK14" s="533"/>
      <c r="AL14" s="535"/>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0" t="s">
        <v>61</v>
      </c>
      <c r="CE14" s="541"/>
      <c r="CF14" s="541"/>
      <c r="CG14" s="541"/>
      <c r="CH14" s="541"/>
      <c r="CI14" s="541"/>
      <c r="CJ14" s="541"/>
      <c r="CK14" s="541"/>
      <c r="CL14" s="541"/>
      <c r="CM14" s="541"/>
      <c r="CN14" s="541"/>
      <c r="CO14" s="541"/>
      <c r="CP14" s="541"/>
      <c r="CQ14" s="541"/>
      <c r="CR14" s="541"/>
      <c r="CS14" s="542"/>
      <c r="CT14" s="543">
        <v>3.3</v>
      </c>
      <c r="CU14" s="544"/>
      <c r="CV14" s="544"/>
      <c r="CW14" s="544"/>
      <c r="CX14" s="544"/>
      <c r="CY14" s="544"/>
      <c r="CZ14" s="544"/>
      <c r="DA14" s="545"/>
      <c r="DB14" s="543">
        <v>5.4</v>
      </c>
      <c r="DC14" s="544"/>
      <c r="DD14" s="544"/>
      <c r="DE14" s="544"/>
      <c r="DF14" s="544"/>
      <c r="DG14" s="544"/>
      <c r="DH14" s="544"/>
      <c r="DI14" s="545"/>
      <c r="DJ14" s="165"/>
      <c r="DK14" s="165"/>
      <c r="DL14" s="165"/>
      <c r="DM14" s="165"/>
      <c r="DN14" s="165"/>
      <c r="DO14" s="165"/>
    </row>
    <row r="15" spans="1:119" ht="18.75" customHeight="1" x14ac:dyDescent="0.15">
      <c r="A15" s="166"/>
      <c r="B15" s="511"/>
      <c r="C15" s="512"/>
      <c r="D15" s="512"/>
      <c r="E15" s="512"/>
      <c r="F15" s="512"/>
      <c r="G15" s="512"/>
      <c r="H15" s="512"/>
      <c r="I15" s="512"/>
      <c r="J15" s="512"/>
      <c r="K15" s="513"/>
      <c r="L15" s="176"/>
      <c r="M15" s="536" t="s">
        <v>55</v>
      </c>
      <c r="N15" s="537"/>
      <c r="O15" s="537"/>
      <c r="P15" s="537"/>
      <c r="Q15" s="538"/>
      <c r="R15" s="529">
        <v>16929</v>
      </c>
      <c r="S15" s="530"/>
      <c r="T15" s="530"/>
      <c r="U15" s="530"/>
      <c r="V15" s="531"/>
      <c r="W15" s="464" t="s">
        <v>62</v>
      </c>
      <c r="X15" s="465"/>
      <c r="Y15" s="465"/>
      <c r="Z15" s="465"/>
      <c r="AA15" s="465"/>
      <c r="AB15" s="455"/>
      <c r="AC15" s="499">
        <v>1828</v>
      </c>
      <c r="AD15" s="500"/>
      <c r="AE15" s="500"/>
      <c r="AF15" s="500"/>
      <c r="AG15" s="539"/>
      <c r="AH15" s="499">
        <v>1913</v>
      </c>
      <c r="AI15" s="500"/>
      <c r="AJ15" s="500"/>
      <c r="AK15" s="500"/>
      <c r="AL15" s="501"/>
      <c r="AM15" s="477"/>
      <c r="AN15" s="478"/>
      <c r="AO15" s="478"/>
      <c r="AP15" s="478"/>
      <c r="AQ15" s="478"/>
      <c r="AR15" s="478"/>
      <c r="AS15" s="478"/>
      <c r="AT15" s="479"/>
      <c r="AU15" s="480"/>
      <c r="AV15" s="481"/>
      <c r="AW15" s="481"/>
      <c r="AX15" s="481"/>
      <c r="AY15" s="408" t="s">
        <v>63</v>
      </c>
      <c r="AZ15" s="409"/>
      <c r="BA15" s="409"/>
      <c r="BB15" s="409"/>
      <c r="BC15" s="409"/>
      <c r="BD15" s="409"/>
      <c r="BE15" s="409"/>
      <c r="BF15" s="409"/>
      <c r="BG15" s="409"/>
      <c r="BH15" s="409"/>
      <c r="BI15" s="409"/>
      <c r="BJ15" s="409"/>
      <c r="BK15" s="409"/>
      <c r="BL15" s="409"/>
      <c r="BM15" s="410"/>
      <c r="BN15" s="411">
        <v>2190465</v>
      </c>
      <c r="BO15" s="412"/>
      <c r="BP15" s="412"/>
      <c r="BQ15" s="412"/>
      <c r="BR15" s="412"/>
      <c r="BS15" s="412"/>
      <c r="BT15" s="412"/>
      <c r="BU15" s="413"/>
      <c r="BV15" s="411">
        <v>2431826</v>
      </c>
      <c r="BW15" s="412"/>
      <c r="BX15" s="412"/>
      <c r="BY15" s="412"/>
      <c r="BZ15" s="412"/>
      <c r="CA15" s="412"/>
      <c r="CB15" s="412"/>
      <c r="CC15" s="413"/>
      <c r="CD15" s="546" t="s">
        <v>64</v>
      </c>
      <c r="CE15" s="547"/>
      <c r="CF15" s="547"/>
      <c r="CG15" s="547"/>
      <c r="CH15" s="547"/>
      <c r="CI15" s="547"/>
      <c r="CJ15" s="547"/>
      <c r="CK15" s="547"/>
      <c r="CL15" s="547"/>
      <c r="CM15" s="547"/>
      <c r="CN15" s="547"/>
      <c r="CO15" s="547"/>
      <c r="CP15" s="547"/>
      <c r="CQ15" s="547"/>
      <c r="CR15" s="547"/>
      <c r="CS15" s="54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11"/>
      <c r="C16" s="512"/>
      <c r="D16" s="512"/>
      <c r="E16" s="512"/>
      <c r="F16" s="512"/>
      <c r="G16" s="512"/>
      <c r="H16" s="512"/>
      <c r="I16" s="512"/>
      <c r="J16" s="512"/>
      <c r="K16" s="513"/>
      <c r="L16" s="526" t="s">
        <v>65</v>
      </c>
      <c r="M16" s="557"/>
      <c r="N16" s="557"/>
      <c r="O16" s="557"/>
      <c r="P16" s="557"/>
      <c r="Q16" s="558"/>
      <c r="R16" s="549" t="s">
        <v>66</v>
      </c>
      <c r="S16" s="550"/>
      <c r="T16" s="550"/>
      <c r="U16" s="550"/>
      <c r="V16" s="551"/>
      <c r="W16" s="438"/>
      <c r="X16" s="439"/>
      <c r="Y16" s="439"/>
      <c r="Z16" s="439"/>
      <c r="AA16" s="439"/>
      <c r="AB16" s="428"/>
      <c r="AC16" s="532">
        <v>26.5</v>
      </c>
      <c r="AD16" s="533"/>
      <c r="AE16" s="533"/>
      <c r="AF16" s="533"/>
      <c r="AG16" s="534"/>
      <c r="AH16" s="532">
        <v>26.7</v>
      </c>
      <c r="AI16" s="533"/>
      <c r="AJ16" s="533"/>
      <c r="AK16" s="533"/>
      <c r="AL16" s="535"/>
      <c r="AM16" s="477"/>
      <c r="AN16" s="478"/>
      <c r="AO16" s="478"/>
      <c r="AP16" s="478"/>
      <c r="AQ16" s="478"/>
      <c r="AR16" s="478"/>
      <c r="AS16" s="478"/>
      <c r="AT16" s="479"/>
      <c r="AU16" s="480"/>
      <c r="AV16" s="481"/>
      <c r="AW16" s="481"/>
      <c r="AX16" s="481"/>
      <c r="AY16" s="482" t="s">
        <v>67</v>
      </c>
      <c r="AZ16" s="483"/>
      <c r="BA16" s="483"/>
      <c r="BB16" s="483"/>
      <c r="BC16" s="483"/>
      <c r="BD16" s="483"/>
      <c r="BE16" s="483"/>
      <c r="BF16" s="483"/>
      <c r="BG16" s="483"/>
      <c r="BH16" s="483"/>
      <c r="BI16" s="483"/>
      <c r="BJ16" s="483"/>
      <c r="BK16" s="483"/>
      <c r="BL16" s="483"/>
      <c r="BM16" s="484"/>
      <c r="BN16" s="448">
        <v>3197904</v>
      </c>
      <c r="BO16" s="449"/>
      <c r="BP16" s="449"/>
      <c r="BQ16" s="449"/>
      <c r="BR16" s="449"/>
      <c r="BS16" s="449"/>
      <c r="BT16" s="449"/>
      <c r="BU16" s="450"/>
      <c r="BV16" s="448">
        <v>3283214</v>
      </c>
      <c r="BW16" s="449"/>
      <c r="BX16" s="449"/>
      <c r="BY16" s="449"/>
      <c r="BZ16" s="449"/>
      <c r="CA16" s="449"/>
      <c r="CB16" s="449"/>
      <c r="CC16" s="450"/>
      <c r="CD16" s="180"/>
      <c r="CE16" s="555"/>
      <c r="CF16" s="555"/>
      <c r="CG16" s="555"/>
      <c r="CH16" s="555"/>
      <c r="CI16" s="555"/>
      <c r="CJ16" s="555"/>
      <c r="CK16" s="555"/>
      <c r="CL16" s="555"/>
      <c r="CM16" s="555"/>
      <c r="CN16" s="555"/>
      <c r="CO16" s="555"/>
      <c r="CP16" s="555"/>
      <c r="CQ16" s="555"/>
      <c r="CR16" s="555"/>
      <c r="CS16" s="556"/>
      <c r="CT16" s="445"/>
      <c r="CU16" s="446"/>
      <c r="CV16" s="446"/>
      <c r="CW16" s="446"/>
      <c r="CX16" s="446"/>
      <c r="CY16" s="446"/>
      <c r="CZ16" s="446"/>
      <c r="DA16" s="447"/>
      <c r="DB16" s="445"/>
      <c r="DC16" s="446"/>
      <c r="DD16" s="446"/>
      <c r="DE16" s="446"/>
      <c r="DF16" s="446"/>
      <c r="DG16" s="446"/>
      <c r="DH16" s="446"/>
      <c r="DI16" s="447"/>
      <c r="DJ16" s="165"/>
      <c r="DK16" s="165"/>
      <c r="DL16" s="165"/>
      <c r="DM16" s="165"/>
      <c r="DN16" s="165"/>
      <c r="DO16" s="165"/>
    </row>
    <row r="17" spans="1:119" ht="18.75" customHeight="1" thickBot="1" x14ac:dyDescent="0.2">
      <c r="A17" s="166"/>
      <c r="B17" s="514"/>
      <c r="C17" s="515"/>
      <c r="D17" s="515"/>
      <c r="E17" s="515"/>
      <c r="F17" s="515"/>
      <c r="G17" s="515"/>
      <c r="H17" s="515"/>
      <c r="I17" s="515"/>
      <c r="J17" s="515"/>
      <c r="K17" s="516"/>
      <c r="L17" s="181"/>
      <c r="M17" s="552" t="s">
        <v>68</v>
      </c>
      <c r="N17" s="553"/>
      <c r="O17" s="553"/>
      <c r="P17" s="553"/>
      <c r="Q17" s="554"/>
      <c r="R17" s="549" t="s">
        <v>69</v>
      </c>
      <c r="S17" s="550"/>
      <c r="T17" s="550"/>
      <c r="U17" s="550"/>
      <c r="V17" s="551"/>
      <c r="W17" s="464" t="s">
        <v>70</v>
      </c>
      <c r="X17" s="465"/>
      <c r="Y17" s="465"/>
      <c r="Z17" s="465"/>
      <c r="AA17" s="465"/>
      <c r="AB17" s="455"/>
      <c r="AC17" s="499">
        <v>4932</v>
      </c>
      <c r="AD17" s="500"/>
      <c r="AE17" s="500"/>
      <c r="AF17" s="500"/>
      <c r="AG17" s="539"/>
      <c r="AH17" s="499">
        <v>5096</v>
      </c>
      <c r="AI17" s="500"/>
      <c r="AJ17" s="500"/>
      <c r="AK17" s="500"/>
      <c r="AL17" s="501"/>
      <c r="AM17" s="477"/>
      <c r="AN17" s="478"/>
      <c r="AO17" s="478"/>
      <c r="AP17" s="478"/>
      <c r="AQ17" s="478"/>
      <c r="AR17" s="478"/>
      <c r="AS17" s="478"/>
      <c r="AT17" s="479"/>
      <c r="AU17" s="480"/>
      <c r="AV17" s="481"/>
      <c r="AW17" s="481"/>
      <c r="AX17" s="481"/>
      <c r="AY17" s="482" t="s">
        <v>71</v>
      </c>
      <c r="AZ17" s="483"/>
      <c r="BA17" s="483"/>
      <c r="BB17" s="483"/>
      <c r="BC17" s="483"/>
      <c r="BD17" s="483"/>
      <c r="BE17" s="483"/>
      <c r="BF17" s="483"/>
      <c r="BG17" s="483"/>
      <c r="BH17" s="483"/>
      <c r="BI17" s="483"/>
      <c r="BJ17" s="483"/>
      <c r="BK17" s="483"/>
      <c r="BL17" s="483"/>
      <c r="BM17" s="484"/>
      <c r="BN17" s="448">
        <v>2788393</v>
      </c>
      <c r="BO17" s="449"/>
      <c r="BP17" s="449"/>
      <c r="BQ17" s="449"/>
      <c r="BR17" s="449"/>
      <c r="BS17" s="449"/>
      <c r="BT17" s="449"/>
      <c r="BU17" s="450"/>
      <c r="BV17" s="448">
        <v>3104997</v>
      </c>
      <c r="BW17" s="449"/>
      <c r="BX17" s="449"/>
      <c r="BY17" s="449"/>
      <c r="BZ17" s="449"/>
      <c r="CA17" s="449"/>
      <c r="CB17" s="449"/>
      <c r="CC17" s="450"/>
      <c r="CD17" s="180"/>
      <c r="CE17" s="555"/>
      <c r="CF17" s="555"/>
      <c r="CG17" s="555"/>
      <c r="CH17" s="555"/>
      <c r="CI17" s="555"/>
      <c r="CJ17" s="555"/>
      <c r="CK17" s="555"/>
      <c r="CL17" s="555"/>
      <c r="CM17" s="555"/>
      <c r="CN17" s="555"/>
      <c r="CO17" s="555"/>
      <c r="CP17" s="555"/>
      <c r="CQ17" s="555"/>
      <c r="CR17" s="555"/>
      <c r="CS17" s="556"/>
      <c r="CT17" s="445"/>
      <c r="CU17" s="446"/>
      <c r="CV17" s="446"/>
      <c r="CW17" s="446"/>
      <c r="CX17" s="446"/>
      <c r="CY17" s="446"/>
      <c r="CZ17" s="446"/>
      <c r="DA17" s="447"/>
      <c r="DB17" s="445"/>
      <c r="DC17" s="446"/>
      <c r="DD17" s="446"/>
      <c r="DE17" s="446"/>
      <c r="DF17" s="446"/>
      <c r="DG17" s="446"/>
      <c r="DH17" s="446"/>
      <c r="DI17" s="447"/>
      <c r="DJ17" s="165"/>
      <c r="DK17" s="165"/>
      <c r="DL17" s="165"/>
      <c r="DM17" s="165"/>
      <c r="DN17" s="165"/>
      <c r="DO17" s="165"/>
    </row>
    <row r="18" spans="1:119" ht="18.75" customHeight="1" thickBot="1" x14ac:dyDescent="0.2">
      <c r="A18" s="166"/>
      <c r="B18" s="559" t="s">
        <v>72</v>
      </c>
      <c r="C18" s="491"/>
      <c r="D18" s="491"/>
      <c r="E18" s="560"/>
      <c r="F18" s="560"/>
      <c r="G18" s="560"/>
      <c r="H18" s="560"/>
      <c r="I18" s="560"/>
      <c r="J18" s="560"/>
      <c r="K18" s="560"/>
      <c r="L18" s="561">
        <v>28.07</v>
      </c>
      <c r="M18" s="561"/>
      <c r="N18" s="561"/>
      <c r="O18" s="561"/>
      <c r="P18" s="561"/>
      <c r="Q18" s="561"/>
      <c r="R18" s="562"/>
      <c r="S18" s="562"/>
      <c r="T18" s="562"/>
      <c r="U18" s="562"/>
      <c r="V18" s="563"/>
      <c r="W18" s="466"/>
      <c r="X18" s="467"/>
      <c r="Y18" s="467"/>
      <c r="Z18" s="467"/>
      <c r="AA18" s="467"/>
      <c r="AB18" s="458"/>
      <c r="AC18" s="564">
        <v>71.400000000000006</v>
      </c>
      <c r="AD18" s="565"/>
      <c r="AE18" s="565"/>
      <c r="AF18" s="565"/>
      <c r="AG18" s="566"/>
      <c r="AH18" s="564">
        <v>71.2</v>
      </c>
      <c r="AI18" s="565"/>
      <c r="AJ18" s="565"/>
      <c r="AK18" s="565"/>
      <c r="AL18" s="567"/>
      <c r="AM18" s="477"/>
      <c r="AN18" s="478"/>
      <c r="AO18" s="478"/>
      <c r="AP18" s="478"/>
      <c r="AQ18" s="478"/>
      <c r="AR18" s="478"/>
      <c r="AS18" s="478"/>
      <c r="AT18" s="479"/>
      <c r="AU18" s="480"/>
      <c r="AV18" s="481"/>
      <c r="AW18" s="481"/>
      <c r="AX18" s="481"/>
      <c r="AY18" s="482" t="s">
        <v>73</v>
      </c>
      <c r="AZ18" s="483"/>
      <c r="BA18" s="483"/>
      <c r="BB18" s="483"/>
      <c r="BC18" s="483"/>
      <c r="BD18" s="483"/>
      <c r="BE18" s="483"/>
      <c r="BF18" s="483"/>
      <c r="BG18" s="483"/>
      <c r="BH18" s="483"/>
      <c r="BI18" s="483"/>
      <c r="BJ18" s="483"/>
      <c r="BK18" s="483"/>
      <c r="BL18" s="483"/>
      <c r="BM18" s="484"/>
      <c r="BN18" s="448">
        <v>4770526</v>
      </c>
      <c r="BO18" s="449"/>
      <c r="BP18" s="449"/>
      <c r="BQ18" s="449"/>
      <c r="BR18" s="449"/>
      <c r="BS18" s="449"/>
      <c r="BT18" s="449"/>
      <c r="BU18" s="450"/>
      <c r="BV18" s="448">
        <v>4623040</v>
      </c>
      <c r="BW18" s="449"/>
      <c r="BX18" s="449"/>
      <c r="BY18" s="449"/>
      <c r="BZ18" s="449"/>
      <c r="CA18" s="449"/>
      <c r="CB18" s="449"/>
      <c r="CC18" s="450"/>
      <c r="CD18" s="180"/>
      <c r="CE18" s="555"/>
      <c r="CF18" s="555"/>
      <c r="CG18" s="555"/>
      <c r="CH18" s="555"/>
      <c r="CI18" s="555"/>
      <c r="CJ18" s="555"/>
      <c r="CK18" s="555"/>
      <c r="CL18" s="555"/>
      <c r="CM18" s="555"/>
      <c r="CN18" s="555"/>
      <c r="CO18" s="555"/>
      <c r="CP18" s="555"/>
      <c r="CQ18" s="555"/>
      <c r="CR18" s="555"/>
      <c r="CS18" s="556"/>
      <c r="CT18" s="445"/>
      <c r="CU18" s="446"/>
      <c r="CV18" s="446"/>
      <c r="CW18" s="446"/>
      <c r="CX18" s="446"/>
      <c r="CY18" s="446"/>
      <c r="CZ18" s="446"/>
      <c r="DA18" s="447"/>
      <c r="DB18" s="445"/>
      <c r="DC18" s="446"/>
      <c r="DD18" s="446"/>
      <c r="DE18" s="446"/>
      <c r="DF18" s="446"/>
      <c r="DG18" s="446"/>
      <c r="DH18" s="446"/>
      <c r="DI18" s="447"/>
      <c r="DJ18" s="165"/>
      <c r="DK18" s="165"/>
      <c r="DL18" s="165"/>
      <c r="DM18" s="165"/>
      <c r="DN18" s="165"/>
      <c r="DO18" s="165"/>
    </row>
    <row r="19" spans="1:119" ht="18.75" customHeight="1" thickBot="1" x14ac:dyDescent="0.2">
      <c r="A19" s="166"/>
      <c r="B19" s="559" t="s">
        <v>74</v>
      </c>
      <c r="C19" s="491"/>
      <c r="D19" s="491"/>
      <c r="E19" s="560"/>
      <c r="F19" s="560"/>
      <c r="G19" s="560"/>
      <c r="H19" s="560"/>
      <c r="I19" s="560"/>
      <c r="J19" s="560"/>
      <c r="K19" s="560"/>
      <c r="L19" s="568">
        <v>622</v>
      </c>
      <c r="M19" s="568"/>
      <c r="N19" s="568"/>
      <c r="O19" s="568"/>
      <c r="P19" s="568"/>
      <c r="Q19" s="568"/>
      <c r="R19" s="569"/>
      <c r="S19" s="569"/>
      <c r="T19" s="569"/>
      <c r="U19" s="569"/>
      <c r="V19" s="570"/>
      <c r="W19" s="405"/>
      <c r="X19" s="406"/>
      <c r="Y19" s="406"/>
      <c r="Z19" s="406"/>
      <c r="AA19" s="406"/>
      <c r="AB19" s="406"/>
      <c r="AC19" s="577"/>
      <c r="AD19" s="577"/>
      <c r="AE19" s="577"/>
      <c r="AF19" s="577"/>
      <c r="AG19" s="577"/>
      <c r="AH19" s="577"/>
      <c r="AI19" s="577"/>
      <c r="AJ19" s="577"/>
      <c r="AK19" s="577"/>
      <c r="AL19" s="578"/>
      <c r="AM19" s="477"/>
      <c r="AN19" s="478"/>
      <c r="AO19" s="478"/>
      <c r="AP19" s="478"/>
      <c r="AQ19" s="478"/>
      <c r="AR19" s="478"/>
      <c r="AS19" s="478"/>
      <c r="AT19" s="479"/>
      <c r="AU19" s="480"/>
      <c r="AV19" s="481"/>
      <c r="AW19" s="481"/>
      <c r="AX19" s="481"/>
      <c r="AY19" s="482" t="s">
        <v>75</v>
      </c>
      <c r="AZ19" s="483"/>
      <c r="BA19" s="483"/>
      <c r="BB19" s="483"/>
      <c r="BC19" s="483"/>
      <c r="BD19" s="483"/>
      <c r="BE19" s="483"/>
      <c r="BF19" s="483"/>
      <c r="BG19" s="483"/>
      <c r="BH19" s="483"/>
      <c r="BI19" s="483"/>
      <c r="BJ19" s="483"/>
      <c r="BK19" s="483"/>
      <c r="BL19" s="483"/>
      <c r="BM19" s="484"/>
      <c r="BN19" s="448">
        <v>5707565</v>
      </c>
      <c r="BO19" s="449"/>
      <c r="BP19" s="449"/>
      <c r="BQ19" s="449"/>
      <c r="BR19" s="449"/>
      <c r="BS19" s="449"/>
      <c r="BT19" s="449"/>
      <c r="BU19" s="450"/>
      <c r="BV19" s="448">
        <v>5535594</v>
      </c>
      <c r="BW19" s="449"/>
      <c r="BX19" s="449"/>
      <c r="BY19" s="449"/>
      <c r="BZ19" s="449"/>
      <c r="CA19" s="449"/>
      <c r="CB19" s="449"/>
      <c r="CC19" s="450"/>
      <c r="CD19" s="180"/>
      <c r="CE19" s="555"/>
      <c r="CF19" s="555"/>
      <c r="CG19" s="555"/>
      <c r="CH19" s="555"/>
      <c r="CI19" s="555"/>
      <c r="CJ19" s="555"/>
      <c r="CK19" s="555"/>
      <c r="CL19" s="555"/>
      <c r="CM19" s="555"/>
      <c r="CN19" s="555"/>
      <c r="CO19" s="555"/>
      <c r="CP19" s="555"/>
      <c r="CQ19" s="555"/>
      <c r="CR19" s="555"/>
      <c r="CS19" s="556"/>
      <c r="CT19" s="445"/>
      <c r="CU19" s="446"/>
      <c r="CV19" s="446"/>
      <c r="CW19" s="446"/>
      <c r="CX19" s="446"/>
      <c r="CY19" s="446"/>
      <c r="CZ19" s="446"/>
      <c r="DA19" s="447"/>
      <c r="DB19" s="445"/>
      <c r="DC19" s="446"/>
      <c r="DD19" s="446"/>
      <c r="DE19" s="446"/>
      <c r="DF19" s="446"/>
      <c r="DG19" s="446"/>
      <c r="DH19" s="446"/>
      <c r="DI19" s="447"/>
      <c r="DJ19" s="165"/>
      <c r="DK19" s="165"/>
      <c r="DL19" s="165"/>
      <c r="DM19" s="165"/>
      <c r="DN19" s="165"/>
      <c r="DO19" s="165"/>
    </row>
    <row r="20" spans="1:119" ht="18.75" customHeight="1" thickBot="1" x14ac:dyDescent="0.2">
      <c r="A20" s="166"/>
      <c r="B20" s="559" t="s">
        <v>76</v>
      </c>
      <c r="C20" s="491"/>
      <c r="D20" s="491"/>
      <c r="E20" s="560"/>
      <c r="F20" s="560"/>
      <c r="G20" s="560"/>
      <c r="H20" s="560"/>
      <c r="I20" s="560"/>
      <c r="J20" s="560"/>
      <c r="K20" s="560"/>
      <c r="L20" s="568">
        <v>5800</v>
      </c>
      <c r="M20" s="568"/>
      <c r="N20" s="568"/>
      <c r="O20" s="568"/>
      <c r="P20" s="568"/>
      <c r="Q20" s="568"/>
      <c r="R20" s="569"/>
      <c r="S20" s="569"/>
      <c r="T20" s="569"/>
      <c r="U20" s="569"/>
      <c r="V20" s="570"/>
      <c r="W20" s="466"/>
      <c r="X20" s="467"/>
      <c r="Y20" s="467"/>
      <c r="Z20" s="467"/>
      <c r="AA20" s="467"/>
      <c r="AB20" s="467"/>
      <c r="AC20" s="571"/>
      <c r="AD20" s="571"/>
      <c r="AE20" s="571"/>
      <c r="AF20" s="571"/>
      <c r="AG20" s="571"/>
      <c r="AH20" s="571"/>
      <c r="AI20" s="571"/>
      <c r="AJ20" s="571"/>
      <c r="AK20" s="571"/>
      <c r="AL20" s="572"/>
      <c r="AM20" s="573"/>
      <c r="AN20" s="503"/>
      <c r="AO20" s="503"/>
      <c r="AP20" s="503"/>
      <c r="AQ20" s="503"/>
      <c r="AR20" s="503"/>
      <c r="AS20" s="503"/>
      <c r="AT20" s="504"/>
      <c r="AU20" s="574"/>
      <c r="AV20" s="575"/>
      <c r="AW20" s="575"/>
      <c r="AX20" s="576"/>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80"/>
      <c r="CE20" s="555"/>
      <c r="CF20" s="555"/>
      <c r="CG20" s="555"/>
      <c r="CH20" s="555"/>
      <c r="CI20" s="555"/>
      <c r="CJ20" s="555"/>
      <c r="CK20" s="555"/>
      <c r="CL20" s="555"/>
      <c r="CM20" s="555"/>
      <c r="CN20" s="555"/>
      <c r="CO20" s="555"/>
      <c r="CP20" s="555"/>
      <c r="CQ20" s="555"/>
      <c r="CR20" s="555"/>
      <c r="CS20" s="556"/>
      <c r="CT20" s="445"/>
      <c r="CU20" s="446"/>
      <c r="CV20" s="446"/>
      <c r="CW20" s="446"/>
      <c r="CX20" s="446"/>
      <c r="CY20" s="446"/>
      <c r="CZ20" s="446"/>
      <c r="DA20" s="447"/>
      <c r="DB20" s="445"/>
      <c r="DC20" s="446"/>
      <c r="DD20" s="446"/>
      <c r="DE20" s="446"/>
      <c r="DF20" s="446"/>
      <c r="DG20" s="446"/>
      <c r="DH20" s="446"/>
      <c r="DI20" s="447"/>
      <c r="DJ20" s="165"/>
      <c r="DK20" s="165"/>
      <c r="DL20" s="165"/>
      <c r="DM20" s="165"/>
      <c r="DN20" s="165"/>
      <c r="DO20" s="165"/>
    </row>
    <row r="21" spans="1:119" ht="18.75" customHeight="1" x14ac:dyDescent="0.15">
      <c r="A21" s="166"/>
      <c r="B21" s="579" t="s">
        <v>77</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1"/>
      <c r="AY21" s="482"/>
      <c r="AZ21" s="483"/>
      <c r="BA21" s="483"/>
      <c r="BB21" s="483"/>
      <c r="BC21" s="483"/>
      <c r="BD21" s="483"/>
      <c r="BE21" s="483"/>
      <c r="BF21" s="483"/>
      <c r="BG21" s="483"/>
      <c r="BH21" s="483"/>
      <c r="BI21" s="483"/>
      <c r="BJ21" s="483"/>
      <c r="BK21" s="483"/>
      <c r="BL21" s="483"/>
      <c r="BM21" s="484"/>
      <c r="BN21" s="448"/>
      <c r="BO21" s="449"/>
      <c r="BP21" s="449"/>
      <c r="BQ21" s="449"/>
      <c r="BR21" s="449"/>
      <c r="BS21" s="449"/>
      <c r="BT21" s="449"/>
      <c r="BU21" s="450"/>
      <c r="BV21" s="448"/>
      <c r="BW21" s="449"/>
      <c r="BX21" s="449"/>
      <c r="BY21" s="449"/>
      <c r="BZ21" s="449"/>
      <c r="CA21" s="449"/>
      <c r="CB21" s="449"/>
      <c r="CC21" s="450"/>
      <c r="CD21" s="180"/>
      <c r="CE21" s="555"/>
      <c r="CF21" s="555"/>
      <c r="CG21" s="555"/>
      <c r="CH21" s="555"/>
      <c r="CI21" s="555"/>
      <c r="CJ21" s="555"/>
      <c r="CK21" s="555"/>
      <c r="CL21" s="555"/>
      <c r="CM21" s="555"/>
      <c r="CN21" s="555"/>
      <c r="CO21" s="555"/>
      <c r="CP21" s="555"/>
      <c r="CQ21" s="555"/>
      <c r="CR21" s="555"/>
      <c r="CS21" s="556"/>
      <c r="CT21" s="445"/>
      <c r="CU21" s="446"/>
      <c r="CV21" s="446"/>
      <c r="CW21" s="446"/>
      <c r="CX21" s="446"/>
      <c r="CY21" s="446"/>
      <c r="CZ21" s="446"/>
      <c r="DA21" s="447"/>
      <c r="DB21" s="445"/>
      <c r="DC21" s="446"/>
      <c r="DD21" s="446"/>
      <c r="DE21" s="446"/>
      <c r="DF21" s="446"/>
      <c r="DG21" s="446"/>
      <c r="DH21" s="446"/>
      <c r="DI21" s="447"/>
      <c r="DJ21" s="165"/>
      <c r="DK21" s="165"/>
      <c r="DL21" s="165"/>
      <c r="DM21" s="165"/>
      <c r="DN21" s="165"/>
      <c r="DO21" s="165"/>
    </row>
    <row r="22" spans="1:119" ht="18.75" customHeight="1" thickBot="1" x14ac:dyDescent="0.2">
      <c r="A22" s="166"/>
      <c r="B22" s="582" t="s">
        <v>78</v>
      </c>
      <c r="C22" s="583"/>
      <c r="D22" s="584"/>
      <c r="E22" s="460" t="s">
        <v>7</v>
      </c>
      <c r="F22" s="465"/>
      <c r="G22" s="465"/>
      <c r="H22" s="465"/>
      <c r="I22" s="465"/>
      <c r="J22" s="465"/>
      <c r="K22" s="455"/>
      <c r="L22" s="460" t="s">
        <v>79</v>
      </c>
      <c r="M22" s="465"/>
      <c r="N22" s="465"/>
      <c r="O22" s="465"/>
      <c r="P22" s="455"/>
      <c r="Q22" s="591" t="s">
        <v>80</v>
      </c>
      <c r="R22" s="592"/>
      <c r="S22" s="592"/>
      <c r="T22" s="592"/>
      <c r="U22" s="592"/>
      <c r="V22" s="593"/>
      <c r="W22" s="597" t="s">
        <v>81</v>
      </c>
      <c r="X22" s="583"/>
      <c r="Y22" s="584"/>
      <c r="Z22" s="460" t="s">
        <v>7</v>
      </c>
      <c r="AA22" s="465"/>
      <c r="AB22" s="465"/>
      <c r="AC22" s="465"/>
      <c r="AD22" s="465"/>
      <c r="AE22" s="465"/>
      <c r="AF22" s="465"/>
      <c r="AG22" s="455"/>
      <c r="AH22" s="610" t="s">
        <v>82</v>
      </c>
      <c r="AI22" s="465"/>
      <c r="AJ22" s="465"/>
      <c r="AK22" s="465"/>
      <c r="AL22" s="455"/>
      <c r="AM22" s="610" t="s">
        <v>83</v>
      </c>
      <c r="AN22" s="611"/>
      <c r="AO22" s="611"/>
      <c r="AP22" s="611"/>
      <c r="AQ22" s="611"/>
      <c r="AR22" s="612"/>
      <c r="AS22" s="591" t="s">
        <v>80</v>
      </c>
      <c r="AT22" s="592"/>
      <c r="AU22" s="592"/>
      <c r="AV22" s="592"/>
      <c r="AW22" s="592"/>
      <c r="AX22" s="616"/>
      <c r="AY22" s="618"/>
      <c r="AZ22" s="619"/>
      <c r="BA22" s="619"/>
      <c r="BB22" s="619"/>
      <c r="BC22" s="619"/>
      <c r="BD22" s="619"/>
      <c r="BE22" s="619"/>
      <c r="BF22" s="619"/>
      <c r="BG22" s="619"/>
      <c r="BH22" s="619"/>
      <c r="BI22" s="619"/>
      <c r="BJ22" s="619"/>
      <c r="BK22" s="619"/>
      <c r="BL22" s="619"/>
      <c r="BM22" s="620"/>
      <c r="BN22" s="621"/>
      <c r="BO22" s="622"/>
      <c r="BP22" s="622"/>
      <c r="BQ22" s="622"/>
      <c r="BR22" s="622"/>
      <c r="BS22" s="622"/>
      <c r="BT22" s="622"/>
      <c r="BU22" s="623"/>
      <c r="BV22" s="621"/>
      <c r="BW22" s="622"/>
      <c r="BX22" s="622"/>
      <c r="BY22" s="622"/>
      <c r="BZ22" s="622"/>
      <c r="CA22" s="622"/>
      <c r="CB22" s="622"/>
      <c r="CC22" s="623"/>
      <c r="CD22" s="180"/>
      <c r="CE22" s="555"/>
      <c r="CF22" s="555"/>
      <c r="CG22" s="555"/>
      <c r="CH22" s="555"/>
      <c r="CI22" s="555"/>
      <c r="CJ22" s="555"/>
      <c r="CK22" s="555"/>
      <c r="CL22" s="555"/>
      <c r="CM22" s="555"/>
      <c r="CN22" s="555"/>
      <c r="CO22" s="555"/>
      <c r="CP22" s="555"/>
      <c r="CQ22" s="555"/>
      <c r="CR22" s="555"/>
      <c r="CS22" s="556"/>
      <c r="CT22" s="445"/>
      <c r="CU22" s="446"/>
      <c r="CV22" s="446"/>
      <c r="CW22" s="446"/>
      <c r="CX22" s="446"/>
      <c r="CY22" s="446"/>
      <c r="CZ22" s="446"/>
      <c r="DA22" s="447"/>
      <c r="DB22" s="445"/>
      <c r="DC22" s="446"/>
      <c r="DD22" s="446"/>
      <c r="DE22" s="446"/>
      <c r="DF22" s="446"/>
      <c r="DG22" s="446"/>
      <c r="DH22" s="446"/>
      <c r="DI22" s="447"/>
      <c r="DJ22" s="165"/>
      <c r="DK22" s="165"/>
      <c r="DL22" s="165"/>
      <c r="DM22" s="165"/>
      <c r="DN22" s="165"/>
      <c r="DO22" s="165"/>
    </row>
    <row r="23" spans="1:119" ht="18.75" customHeight="1" x14ac:dyDescent="0.15">
      <c r="A23" s="166"/>
      <c r="B23" s="585"/>
      <c r="C23" s="586"/>
      <c r="D23" s="587"/>
      <c r="E23" s="434"/>
      <c r="F23" s="439"/>
      <c r="G23" s="439"/>
      <c r="H23" s="439"/>
      <c r="I23" s="439"/>
      <c r="J23" s="439"/>
      <c r="K23" s="428"/>
      <c r="L23" s="434"/>
      <c r="M23" s="439"/>
      <c r="N23" s="439"/>
      <c r="O23" s="439"/>
      <c r="P23" s="428"/>
      <c r="Q23" s="594"/>
      <c r="R23" s="595"/>
      <c r="S23" s="595"/>
      <c r="T23" s="595"/>
      <c r="U23" s="595"/>
      <c r="V23" s="596"/>
      <c r="W23" s="598"/>
      <c r="X23" s="586"/>
      <c r="Y23" s="587"/>
      <c r="Z23" s="434"/>
      <c r="AA23" s="439"/>
      <c r="AB23" s="439"/>
      <c r="AC23" s="439"/>
      <c r="AD23" s="439"/>
      <c r="AE23" s="439"/>
      <c r="AF23" s="439"/>
      <c r="AG23" s="428"/>
      <c r="AH23" s="434"/>
      <c r="AI23" s="439"/>
      <c r="AJ23" s="439"/>
      <c r="AK23" s="439"/>
      <c r="AL23" s="428"/>
      <c r="AM23" s="613"/>
      <c r="AN23" s="614"/>
      <c r="AO23" s="614"/>
      <c r="AP23" s="614"/>
      <c r="AQ23" s="614"/>
      <c r="AR23" s="615"/>
      <c r="AS23" s="594"/>
      <c r="AT23" s="595"/>
      <c r="AU23" s="595"/>
      <c r="AV23" s="595"/>
      <c r="AW23" s="595"/>
      <c r="AX23" s="617"/>
      <c r="AY23" s="408" t="s">
        <v>84</v>
      </c>
      <c r="AZ23" s="409"/>
      <c r="BA23" s="409"/>
      <c r="BB23" s="409"/>
      <c r="BC23" s="409"/>
      <c r="BD23" s="409"/>
      <c r="BE23" s="409"/>
      <c r="BF23" s="409"/>
      <c r="BG23" s="409"/>
      <c r="BH23" s="409"/>
      <c r="BI23" s="409"/>
      <c r="BJ23" s="409"/>
      <c r="BK23" s="409"/>
      <c r="BL23" s="409"/>
      <c r="BM23" s="410"/>
      <c r="BN23" s="448">
        <v>5926627</v>
      </c>
      <c r="BO23" s="449"/>
      <c r="BP23" s="449"/>
      <c r="BQ23" s="449"/>
      <c r="BR23" s="449"/>
      <c r="BS23" s="449"/>
      <c r="BT23" s="449"/>
      <c r="BU23" s="450"/>
      <c r="BV23" s="448">
        <v>5933258</v>
      </c>
      <c r="BW23" s="449"/>
      <c r="BX23" s="449"/>
      <c r="BY23" s="449"/>
      <c r="BZ23" s="449"/>
      <c r="CA23" s="449"/>
      <c r="CB23" s="449"/>
      <c r="CC23" s="450"/>
      <c r="CD23" s="180"/>
      <c r="CE23" s="555"/>
      <c r="CF23" s="555"/>
      <c r="CG23" s="555"/>
      <c r="CH23" s="555"/>
      <c r="CI23" s="555"/>
      <c r="CJ23" s="555"/>
      <c r="CK23" s="555"/>
      <c r="CL23" s="555"/>
      <c r="CM23" s="555"/>
      <c r="CN23" s="555"/>
      <c r="CO23" s="555"/>
      <c r="CP23" s="555"/>
      <c r="CQ23" s="555"/>
      <c r="CR23" s="555"/>
      <c r="CS23" s="556"/>
      <c r="CT23" s="445"/>
      <c r="CU23" s="446"/>
      <c r="CV23" s="446"/>
      <c r="CW23" s="446"/>
      <c r="CX23" s="446"/>
      <c r="CY23" s="446"/>
      <c r="CZ23" s="446"/>
      <c r="DA23" s="447"/>
      <c r="DB23" s="445"/>
      <c r="DC23" s="446"/>
      <c r="DD23" s="446"/>
      <c r="DE23" s="446"/>
      <c r="DF23" s="446"/>
      <c r="DG23" s="446"/>
      <c r="DH23" s="446"/>
      <c r="DI23" s="447"/>
      <c r="DJ23" s="165"/>
      <c r="DK23" s="165"/>
      <c r="DL23" s="165"/>
      <c r="DM23" s="165"/>
      <c r="DN23" s="165"/>
      <c r="DO23" s="165"/>
    </row>
    <row r="24" spans="1:119" ht="18.75" customHeight="1" thickBot="1" x14ac:dyDescent="0.2">
      <c r="A24" s="166"/>
      <c r="B24" s="585"/>
      <c r="C24" s="586"/>
      <c r="D24" s="587"/>
      <c r="E24" s="498" t="s">
        <v>85</v>
      </c>
      <c r="F24" s="478"/>
      <c r="G24" s="478"/>
      <c r="H24" s="478"/>
      <c r="I24" s="478"/>
      <c r="J24" s="478"/>
      <c r="K24" s="479"/>
      <c r="L24" s="499">
        <v>1</v>
      </c>
      <c r="M24" s="500"/>
      <c r="N24" s="500"/>
      <c r="O24" s="500"/>
      <c r="P24" s="539"/>
      <c r="Q24" s="499">
        <v>7110</v>
      </c>
      <c r="R24" s="500"/>
      <c r="S24" s="500"/>
      <c r="T24" s="500"/>
      <c r="U24" s="500"/>
      <c r="V24" s="539"/>
      <c r="W24" s="598"/>
      <c r="X24" s="586"/>
      <c r="Y24" s="587"/>
      <c r="Z24" s="498" t="s">
        <v>86</v>
      </c>
      <c r="AA24" s="478"/>
      <c r="AB24" s="478"/>
      <c r="AC24" s="478"/>
      <c r="AD24" s="478"/>
      <c r="AE24" s="478"/>
      <c r="AF24" s="478"/>
      <c r="AG24" s="479"/>
      <c r="AH24" s="499">
        <v>142</v>
      </c>
      <c r="AI24" s="500"/>
      <c r="AJ24" s="500"/>
      <c r="AK24" s="500"/>
      <c r="AL24" s="539"/>
      <c r="AM24" s="499">
        <v>478398</v>
      </c>
      <c r="AN24" s="500"/>
      <c r="AO24" s="500"/>
      <c r="AP24" s="500"/>
      <c r="AQ24" s="500"/>
      <c r="AR24" s="539"/>
      <c r="AS24" s="499">
        <v>3369</v>
      </c>
      <c r="AT24" s="500"/>
      <c r="AU24" s="500"/>
      <c r="AV24" s="500"/>
      <c r="AW24" s="500"/>
      <c r="AX24" s="501"/>
      <c r="AY24" s="618" t="s">
        <v>87</v>
      </c>
      <c r="AZ24" s="619"/>
      <c r="BA24" s="619"/>
      <c r="BB24" s="619"/>
      <c r="BC24" s="619"/>
      <c r="BD24" s="619"/>
      <c r="BE24" s="619"/>
      <c r="BF24" s="619"/>
      <c r="BG24" s="619"/>
      <c r="BH24" s="619"/>
      <c r="BI24" s="619"/>
      <c r="BJ24" s="619"/>
      <c r="BK24" s="619"/>
      <c r="BL24" s="619"/>
      <c r="BM24" s="620"/>
      <c r="BN24" s="448">
        <v>4181411</v>
      </c>
      <c r="BO24" s="449"/>
      <c r="BP24" s="449"/>
      <c r="BQ24" s="449"/>
      <c r="BR24" s="449"/>
      <c r="BS24" s="449"/>
      <c r="BT24" s="449"/>
      <c r="BU24" s="450"/>
      <c r="BV24" s="448">
        <v>4015017</v>
      </c>
      <c r="BW24" s="449"/>
      <c r="BX24" s="449"/>
      <c r="BY24" s="449"/>
      <c r="BZ24" s="449"/>
      <c r="CA24" s="449"/>
      <c r="CB24" s="449"/>
      <c r="CC24" s="450"/>
      <c r="CD24" s="180"/>
      <c r="CE24" s="555"/>
      <c r="CF24" s="555"/>
      <c r="CG24" s="555"/>
      <c r="CH24" s="555"/>
      <c r="CI24" s="555"/>
      <c r="CJ24" s="555"/>
      <c r="CK24" s="555"/>
      <c r="CL24" s="555"/>
      <c r="CM24" s="555"/>
      <c r="CN24" s="555"/>
      <c r="CO24" s="555"/>
      <c r="CP24" s="555"/>
      <c r="CQ24" s="555"/>
      <c r="CR24" s="555"/>
      <c r="CS24" s="556"/>
      <c r="CT24" s="445"/>
      <c r="CU24" s="446"/>
      <c r="CV24" s="446"/>
      <c r="CW24" s="446"/>
      <c r="CX24" s="446"/>
      <c r="CY24" s="446"/>
      <c r="CZ24" s="446"/>
      <c r="DA24" s="447"/>
      <c r="DB24" s="445"/>
      <c r="DC24" s="446"/>
      <c r="DD24" s="446"/>
      <c r="DE24" s="446"/>
      <c r="DF24" s="446"/>
      <c r="DG24" s="446"/>
      <c r="DH24" s="446"/>
      <c r="DI24" s="447"/>
      <c r="DJ24" s="165"/>
      <c r="DK24" s="165"/>
      <c r="DL24" s="165"/>
      <c r="DM24" s="165"/>
      <c r="DN24" s="165"/>
      <c r="DO24" s="165"/>
    </row>
    <row r="25" spans="1:119" s="165" customFormat="1" ht="18.75" customHeight="1" x14ac:dyDescent="0.15">
      <c r="A25" s="166"/>
      <c r="B25" s="585"/>
      <c r="C25" s="586"/>
      <c r="D25" s="587"/>
      <c r="E25" s="498" t="s">
        <v>88</v>
      </c>
      <c r="F25" s="478"/>
      <c r="G25" s="478"/>
      <c r="H25" s="478"/>
      <c r="I25" s="478"/>
      <c r="J25" s="478"/>
      <c r="K25" s="479"/>
      <c r="L25" s="499">
        <v>1</v>
      </c>
      <c r="M25" s="500"/>
      <c r="N25" s="500"/>
      <c r="O25" s="500"/>
      <c r="P25" s="539"/>
      <c r="Q25" s="499">
        <v>6900</v>
      </c>
      <c r="R25" s="500"/>
      <c r="S25" s="500"/>
      <c r="T25" s="500"/>
      <c r="U25" s="500"/>
      <c r="V25" s="539"/>
      <c r="W25" s="598"/>
      <c r="X25" s="586"/>
      <c r="Y25" s="587"/>
      <c r="Z25" s="498" t="s">
        <v>89</v>
      </c>
      <c r="AA25" s="478"/>
      <c r="AB25" s="478"/>
      <c r="AC25" s="478"/>
      <c r="AD25" s="478"/>
      <c r="AE25" s="478"/>
      <c r="AF25" s="478"/>
      <c r="AG25" s="479"/>
      <c r="AH25" s="499" t="s">
        <v>47</v>
      </c>
      <c r="AI25" s="500"/>
      <c r="AJ25" s="500"/>
      <c r="AK25" s="500"/>
      <c r="AL25" s="539"/>
      <c r="AM25" s="499" t="s">
        <v>47</v>
      </c>
      <c r="AN25" s="500"/>
      <c r="AO25" s="500"/>
      <c r="AP25" s="500"/>
      <c r="AQ25" s="500"/>
      <c r="AR25" s="539"/>
      <c r="AS25" s="499" t="s">
        <v>47</v>
      </c>
      <c r="AT25" s="500"/>
      <c r="AU25" s="500"/>
      <c r="AV25" s="500"/>
      <c r="AW25" s="500"/>
      <c r="AX25" s="501"/>
      <c r="AY25" s="408" t="s">
        <v>90</v>
      </c>
      <c r="AZ25" s="409"/>
      <c r="BA25" s="409"/>
      <c r="BB25" s="409"/>
      <c r="BC25" s="409"/>
      <c r="BD25" s="409"/>
      <c r="BE25" s="409"/>
      <c r="BF25" s="409"/>
      <c r="BG25" s="409"/>
      <c r="BH25" s="409"/>
      <c r="BI25" s="409"/>
      <c r="BJ25" s="409"/>
      <c r="BK25" s="409"/>
      <c r="BL25" s="409"/>
      <c r="BM25" s="410"/>
      <c r="BN25" s="411">
        <v>526957</v>
      </c>
      <c r="BO25" s="412"/>
      <c r="BP25" s="412"/>
      <c r="BQ25" s="412"/>
      <c r="BR25" s="412"/>
      <c r="BS25" s="412"/>
      <c r="BT25" s="412"/>
      <c r="BU25" s="413"/>
      <c r="BV25" s="411">
        <v>678451</v>
      </c>
      <c r="BW25" s="412"/>
      <c r="BX25" s="412"/>
      <c r="BY25" s="412"/>
      <c r="BZ25" s="412"/>
      <c r="CA25" s="412"/>
      <c r="CB25" s="412"/>
      <c r="CC25" s="413"/>
      <c r="CD25" s="180"/>
      <c r="CE25" s="555"/>
      <c r="CF25" s="555"/>
      <c r="CG25" s="555"/>
      <c r="CH25" s="555"/>
      <c r="CI25" s="555"/>
      <c r="CJ25" s="555"/>
      <c r="CK25" s="555"/>
      <c r="CL25" s="555"/>
      <c r="CM25" s="555"/>
      <c r="CN25" s="555"/>
      <c r="CO25" s="555"/>
      <c r="CP25" s="555"/>
      <c r="CQ25" s="555"/>
      <c r="CR25" s="555"/>
      <c r="CS25" s="556"/>
      <c r="CT25" s="445"/>
      <c r="CU25" s="446"/>
      <c r="CV25" s="446"/>
      <c r="CW25" s="446"/>
      <c r="CX25" s="446"/>
      <c r="CY25" s="446"/>
      <c r="CZ25" s="446"/>
      <c r="DA25" s="447"/>
      <c r="DB25" s="445"/>
      <c r="DC25" s="446"/>
      <c r="DD25" s="446"/>
      <c r="DE25" s="446"/>
      <c r="DF25" s="446"/>
      <c r="DG25" s="446"/>
      <c r="DH25" s="446"/>
      <c r="DI25" s="447"/>
    </row>
    <row r="26" spans="1:119" s="165" customFormat="1" ht="18.75" customHeight="1" x14ac:dyDescent="0.15">
      <c r="A26" s="166"/>
      <c r="B26" s="585"/>
      <c r="C26" s="586"/>
      <c r="D26" s="587"/>
      <c r="E26" s="498" t="s">
        <v>91</v>
      </c>
      <c r="F26" s="478"/>
      <c r="G26" s="478"/>
      <c r="H26" s="478"/>
      <c r="I26" s="478"/>
      <c r="J26" s="478"/>
      <c r="K26" s="479"/>
      <c r="L26" s="499">
        <v>1</v>
      </c>
      <c r="M26" s="500"/>
      <c r="N26" s="500"/>
      <c r="O26" s="500"/>
      <c r="P26" s="539"/>
      <c r="Q26" s="499">
        <v>6600</v>
      </c>
      <c r="R26" s="500"/>
      <c r="S26" s="500"/>
      <c r="T26" s="500"/>
      <c r="U26" s="500"/>
      <c r="V26" s="539"/>
      <c r="W26" s="598"/>
      <c r="X26" s="586"/>
      <c r="Y26" s="587"/>
      <c r="Z26" s="498" t="s">
        <v>92</v>
      </c>
      <c r="AA26" s="608"/>
      <c r="AB26" s="608"/>
      <c r="AC26" s="608"/>
      <c r="AD26" s="608"/>
      <c r="AE26" s="608"/>
      <c r="AF26" s="608"/>
      <c r="AG26" s="609"/>
      <c r="AH26" s="499">
        <v>9</v>
      </c>
      <c r="AI26" s="500"/>
      <c r="AJ26" s="500"/>
      <c r="AK26" s="500"/>
      <c r="AL26" s="539"/>
      <c r="AM26" s="499">
        <v>26199</v>
      </c>
      <c r="AN26" s="500"/>
      <c r="AO26" s="500"/>
      <c r="AP26" s="500"/>
      <c r="AQ26" s="500"/>
      <c r="AR26" s="539"/>
      <c r="AS26" s="499">
        <v>2911</v>
      </c>
      <c r="AT26" s="500"/>
      <c r="AU26" s="500"/>
      <c r="AV26" s="500"/>
      <c r="AW26" s="500"/>
      <c r="AX26" s="501"/>
      <c r="AY26" s="451" t="s">
        <v>93</v>
      </c>
      <c r="AZ26" s="452"/>
      <c r="BA26" s="452"/>
      <c r="BB26" s="452"/>
      <c r="BC26" s="452"/>
      <c r="BD26" s="452"/>
      <c r="BE26" s="452"/>
      <c r="BF26" s="452"/>
      <c r="BG26" s="452"/>
      <c r="BH26" s="452"/>
      <c r="BI26" s="452"/>
      <c r="BJ26" s="452"/>
      <c r="BK26" s="452"/>
      <c r="BL26" s="452"/>
      <c r="BM26" s="453"/>
      <c r="BN26" s="448" t="s">
        <v>47</v>
      </c>
      <c r="BO26" s="449"/>
      <c r="BP26" s="449"/>
      <c r="BQ26" s="449"/>
      <c r="BR26" s="449"/>
      <c r="BS26" s="449"/>
      <c r="BT26" s="449"/>
      <c r="BU26" s="450"/>
      <c r="BV26" s="448" t="s">
        <v>47</v>
      </c>
      <c r="BW26" s="449"/>
      <c r="BX26" s="449"/>
      <c r="BY26" s="449"/>
      <c r="BZ26" s="449"/>
      <c r="CA26" s="449"/>
      <c r="CB26" s="449"/>
      <c r="CC26" s="450"/>
      <c r="CD26" s="180"/>
      <c r="CE26" s="555"/>
      <c r="CF26" s="555"/>
      <c r="CG26" s="555"/>
      <c r="CH26" s="555"/>
      <c r="CI26" s="555"/>
      <c r="CJ26" s="555"/>
      <c r="CK26" s="555"/>
      <c r="CL26" s="555"/>
      <c r="CM26" s="555"/>
      <c r="CN26" s="555"/>
      <c r="CO26" s="555"/>
      <c r="CP26" s="555"/>
      <c r="CQ26" s="555"/>
      <c r="CR26" s="555"/>
      <c r="CS26" s="556"/>
      <c r="CT26" s="445"/>
      <c r="CU26" s="446"/>
      <c r="CV26" s="446"/>
      <c r="CW26" s="446"/>
      <c r="CX26" s="446"/>
      <c r="CY26" s="446"/>
      <c r="CZ26" s="446"/>
      <c r="DA26" s="447"/>
      <c r="DB26" s="445"/>
      <c r="DC26" s="446"/>
      <c r="DD26" s="446"/>
      <c r="DE26" s="446"/>
      <c r="DF26" s="446"/>
      <c r="DG26" s="446"/>
      <c r="DH26" s="446"/>
      <c r="DI26" s="447"/>
    </row>
    <row r="27" spans="1:119" ht="18.75" customHeight="1" thickBot="1" x14ac:dyDescent="0.2">
      <c r="A27" s="166"/>
      <c r="B27" s="585"/>
      <c r="C27" s="586"/>
      <c r="D27" s="587"/>
      <c r="E27" s="498" t="s">
        <v>94</v>
      </c>
      <c r="F27" s="478"/>
      <c r="G27" s="478"/>
      <c r="H27" s="478"/>
      <c r="I27" s="478"/>
      <c r="J27" s="478"/>
      <c r="K27" s="479"/>
      <c r="L27" s="499">
        <v>1</v>
      </c>
      <c r="M27" s="500"/>
      <c r="N27" s="500"/>
      <c r="O27" s="500"/>
      <c r="P27" s="539"/>
      <c r="Q27" s="499">
        <v>4200</v>
      </c>
      <c r="R27" s="500"/>
      <c r="S27" s="500"/>
      <c r="T27" s="500"/>
      <c r="U27" s="500"/>
      <c r="V27" s="539"/>
      <c r="W27" s="598"/>
      <c r="X27" s="586"/>
      <c r="Y27" s="587"/>
      <c r="Z27" s="498" t="s">
        <v>95</v>
      </c>
      <c r="AA27" s="478"/>
      <c r="AB27" s="478"/>
      <c r="AC27" s="478"/>
      <c r="AD27" s="478"/>
      <c r="AE27" s="478"/>
      <c r="AF27" s="478"/>
      <c r="AG27" s="479"/>
      <c r="AH27" s="499">
        <v>1</v>
      </c>
      <c r="AI27" s="500"/>
      <c r="AJ27" s="500"/>
      <c r="AK27" s="500"/>
      <c r="AL27" s="539"/>
      <c r="AM27" s="499" t="s">
        <v>96</v>
      </c>
      <c r="AN27" s="500"/>
      <c r="AO27" s="500"/>
      <c r="AP27" s="500"/>
      <c r="AQ27" s="500"/>
      <c r="AR27" s="539"/>
      <c r="AS27" s="499" t="s">
        <v>96</v>
      </c>
      <c r="AT27" s="500"/>
      <c r="AU27" s="500"/>
      <c r="AV27" s="500"/>
      <c r="AW27" s="500"/>
      <c r="AX27" s="501"/>
      <c r="AY27" s="540" t="s">
        <v>97</v>
      </c>
      <c r="AZ27" s="541"/>
      <c r="BA27" s="541"/>
      <c r="BB27" s="541"/>
      <c r="BC27" s="541"/>
      <c r="BD27" s="541"/>
      <c r="BE27" s="541"/>
      <c r="BF27" s="541"/>
      <c r="BG27" s="541"/>
      <c r="BH27" s="541"/>
      <c r="BI27" s="541"/>
      <c r="BJ27" s="541"/>
      <c r="BK27" s="541"/>
      <c r="BL27" s="541"/>
      <c r="BM27" s="542"/>
      <c r="BN27" s="621" t="s">
        <v>47</v>
      </c>
      <c r="BO27" s="622"/>
      <c r="BP27" s="622"/>
      <c r="BQ27" s="622"/>
      <c r="BR27" s="622"/>
      <c r="BS27" s="622"/>
      <c r="BT27" s="622"/>
      <c r="BU27" s="623"/>
      <c r="BV27" s="621" t="s">
        <v>47</v>
      </c>
      <c r="BW27" s="622"/>
      <c r="BX27" s="622"/>
      <c r="BY27" s="622"/>
      <c r="BZ27" s="622"/>
      <c r="CA27" s="622"/>
      <c r="CB27" s="622"/>
      <c r="CC27" s="623"/>
      <c r="CD27" s="182"/>
      <c r="CE27" s="555"/>
      <c r="CF27" s="555"/>
      <c r="CG27" s="555"/>
      <c r="CH27" s="555"/>
      <c r="CI27" s="555"/>
      <c r="CJ27" s="555"/>
      <c r="CK27" s="555"/>
      <c r="CL27" s="555"/>
      <c r="CM27" s="555"/>
      <c r="CN27" s="555"/>
      <c r="CO27" s="555"/>
      <c r="CP27" s="555"/>
      <c r="CQ27" s="555"/>
      <c r="CR27" s="555"/>
      <c r="CS27" s="556"/>
      <c r="CT27" s="445"/>
      <c r="CU27" s="446"/>
      <c r="CV27" s="446"/>
      <c r="CW27" s="446"/>
      <c r="CX27" s="446"/>
      <c r="CY27" s="446"/>
      <c r="CZ27" s="446"/>
      <c r="DA27" s="447"/>
      <c r="DB27" s="445"/>
      <c r="DC27" s="446"/>
      <c r="DD27" s="446"/>
      <c r="DE27" s="446"/>
      <c r="DF27" s="446"/>
      <c r="DG27" s="446"/>
      <c r="DH27" s="446"/>
      <c r="DI27" s="447"/>
      <c r="DJ27" s="165"/>
      <c r="DK27" s="165"/>
      <c r="DL27" s="165"/>
      <c r="DM27" s="165"/>
      <c r="DN27" s="165"/>
      <c r="DO27" s="165"/>
    </row>
    <row r="28" spans="1:119" ht="18.75" customHeight="1" x14ac:dyDescent="0.15">
      <c r="A28" s="166"/>
      <c r="B28" s="585"/>
      <c r="C28" s="586"/>
      <c r="D28" s="587"/>
      <c r="E28" s="498" t="s">
        <v>98</v>
      </c>
      <c r="F28" s="478"/>
      <c r="G28" s="478"/>
      <c r="H28" s="478"/>
      <c r="I28" s="478"/>
      <c r="J28" s="478"/>
      <c r="K28" s="479"/>
      <c r="L28" s="499">
        <v>1</v>
      </c>
      <c r="M28" s="500"/>
      <c r="N28" s="500"/>
      <c r="O28" s="500"/>
      <c r="P28" s="539"/>
      <c r="Q28" s="499">
        <v>3600</v>
      </c>
      <c r="R28" s="500"/>
      <c r="S28" s="500"/>
      <c r="T28" s="500"/>
      <c r="U28" s="500"/>
      <c r="V28" s="539"/>
      <c r="W28" s="598"/>
      <c r="X28" s="586"/>
      <c r="Y28" s="587"/>
      <c r="Z28" s="498" t="s">
        <v>99</v>
      </c>
      <c r="AA28" s="478"/>
      <c r="AB28" s="478"/>
      <c r="AC28" s="478"/>
      <c r="AD28" s="478"/>
      <c r="AE28" s="478"/>
      <c r="AF28" s="478"/>
      <c r="AG28" s="479"/>
      <c r="AH28" s="499" t="s">
        <v>47</v>
      </c>
      <c r="AI28" s="500"/>
      <c r="AJ28" s="500"/>
      <c r="AK28" s="500"/>
      <c r="AL28" s="539"/>
      <c r="AM28" s="499" t="s">
        <v>47</v>
      </c>
      <c r="AN28" s="500"/>
      <c r="AO28" s="500"/>
      <c r="AP28" s="500"/>
      <c r="AQ28" s="500"/>
      <c r="AR28" s="539"/>
      <c r="AS28" s="499" t="s">
        <v>47</v>
      </c>
      <c r="AT28" s="500"/>
      <c r="AU28" s="500"/>
      <c r="AV28" s="500"/>
      <c r="AW28" s="500"/>
      <c r="AX28" s="501"/>
      <c r="AY28" s="624" t="s">
        <v>100</v>
      </c>
      <c r="AZ28" s="625"/>
      <c r="BA28" s="625"/>
      <c r="BB28" s="626"/>
      <c r="BC28" s="408" t="s">
        <v>101</v>
      </c>
      <c r="BD28" s="409"/>
      <c r="BE28" s="409"/>
      <c r="BF28" s="409"/>
      <c r="BG28" s="409"/>
      <c r="BH28" s="409"/>
      <c r="BI28" s="409"/>
      <c r="BJ28" s="409"/>
      <c r="BK28" s="409"/>
      <c r="BL28" s="409"/>
      <c r="BM28" s="410"/>
      <c r="BN28" s="411">
        <v>1300658</v>
      </c>
      <c r="BO28" s="412"/>
      <c r="BP28" s="412"/>
      <c r="BQ28" s="412"/>
      <c r="BR28" s="412"/>
      <c r="BS28" s="412"/>
      <c r="BT28" s="412"/>
      <c r="BU28" s="413"/>
      <c r="BV28" s="411">
        <v>1190744</v>
      </c>
      <c r="BW28" s="412"/>
      <c r="BX28" s="412"/>
      <c r="BY28" s="412"/>
      <c r="BZ28" s="412"/>
      <c r="CA28" s="412"/>
      <c r="CB28" s="412"/>
      <c r="CC28" s="413"/>
      <c r="CD28" s="180"/>
      <c r="CE28" s="555"/>
      <c r="CF28" s="555"/>
      <c r="CG28" s="555"/>
      <c r="CH28" s="555"/>
      <c r="CI28" s="555"/>
      <c r="CJ28" s="555"/>
      <c r="CK28" s="555"/>
      <c r="CL28" s="555"/>
      <c r="CM28" s="555"/>
      <c r="CN28" s="555"/>
      <c r="CO28" s="555"/>
      <c r="CP28" s="555"/>
      <c r="CQ28" s="555"/>
      <c r="CR28" s="555"/>
      <c r="CS28" s="556"/>
      <c r="CT28" s="445"/>
      <c r="CU28" s="446"/>
      <c r="CV28" s="446"/>
      <c r="CW28" s="446"/>
      <c r="CX28" s="446"/>
      <c r="CY28" s="446"/>
      <c r="CZ28" s="446"/>
      <c r="DA28" s="447"/>
      <c r="DB28" s="445"/>
      <c r="DC28" s="446"/>
      <c r="DD28" s="446"/>
      <c r="DE28" s="446"/>
      <c r="DF28" s="446"/>
      <c r="DG28" s="446"/>
      <c r="DH28" s="446"/>
      <c r="DI28" s="447"/>
      <c r="DJ28" s="165"/>
      <c r="DK28" s="165"/>
      <c r="DL28" s="165"/>
      <c r="DM28" s="165"/>
      <c r="DN28" s="165"/>
      <c r="DO28" s="165"/>
    </row>
    <row r="29" spans="1:119" ht="18.75" customHeight="1" x14ac:dyDescent="0.15">
      <c r="A29" s="166"/>
      <c r="B29" s="585"/>
      <c r="C29" s="586"/>
      <c r="D29" s="587"/>
      <c r="E29" s="498" t="s">
        <v>102</v>
      </c>
      <c r="F29" s="478"/>
      <c r="G29" s="478"/>
      <c r="H29" s="478"/>
      <c r="I29" s="478"/>
      <c r="J29" s="478"/>
      <c r="K29" s="479"/>
      <c r="L29" s="499">
        <v>12</v>
      </c>
      <c r="M29" s="500"/>
      <c r="N29" s="500"/>
      <c r="O29" s="500"/>
      <c r="P29" s="539"/>
      <c r="Q29" s="499">
        <v>3450</v>
      </c>
      <c r="R29" s="500"/>
      <c r="S29" s="500"/>
      <c r="T29" s="500"/>
      <c r="U29" s="500"/>
      <c r="V29" s="539"/>
      <c r="W29" s="599"/>
      <c r="X29" s="600"/>
      <c r="Y29" s="601"/>
      <c r="Z29" s="498" t="s">
        <v>103</v>
      </c>
      <c r="AA29" s="478"/>
      <c r="AB29" s="478"/>
      <c r="AC29" s="478"/>
      <c r="AD29" s="478"/>
      <c r="AE29" s="478"/>
      <c r="AF29" s="478"/>
      <c r="AG29" s="479"/>
      <c r="AH29" s="499">
        <v>143</v>
      </c>
      <c r="AI29" s="500"/>
      <c r="AJ29" s="500"/>
      <c r="AK29" s="500"/>
      <c r="AL29" s="539"/>
      <c r="AM29" s="499">
        <v>483258</v>
      </c>
      <c r="AN29" s="500"/>
      <c r="AO29" s="500"/>
      <c r="AP29" s="500"/>
      <c r="AQ29" s="500"/>
      <c r="AR29" s="539"/>
      <c r="AS29" s="499">
        <v>3379</v>
      </c>
      <c r="AT29" s="500"/>
      <c r="AU29" s="500"/>
      <c r="AV29" s="500"/>
      <c r="AW29" s="500"/>
      <c r="AX29" s="501"/>
      <c r="AY29" s="627"/>
      <c r="AZ29" s="628"/>
      <c r="BA29" s="628"/>
      <c r="BB29" s="629"/>
      <c r="BC29" s="482" t="s">
        <v>104</v>
      </c>
      <c r="BD29" s="483"/>
      <c r="BE29" s="483"/>
      <c r="BF29" s="483"/>
      <c r="BG29" s="483"/>
      <c r="BH29" s="483"/>
      <c r="BI29" s="483"/>
      <c r="BJ29" s="483"/>
      <c r="BK29" s="483"/>
      <c r="BL29" s="483"/>
      <c r="BM29" s="484"/>
      <c r="BN29" s="448">
        <v>162772</v>
      </c>
      <c r="BO29" s="449"/>
      <c r="BP29" s="449"/>
      <c r="BQ29" s="449"/>
      <c r="BR29" s="449"/>
      <c r="BS29" s="449"/>
      <c r="BT29" s="449"/>
      <c r="BU29" s="450"/>
      <c r="BV29" s="448">
        <v>162699</v>
      </c>
      <c r="BW29" s="449"/>
      <c r="BX29" s="449"/>
      <c r="BY29" s="449"/>
      <c r="BZ29" s="449"/>
      <c r="CA29" s="449"/>
      <c r="CB29" s="449"/>
      <c r="CC29" s="450"/>
      <c r="CD29" s="182"/>
      <c r="CE29" s="555"/>
      <c r="CF29" s="555"/>
      <c r="CG29" s="555"/>
      <c r="CH29" s="555"/>
      <c r="CI29" s="555"/>
      <c r="CJ29" s="555"/>
      <c r="CK29" s="555"/>
      <c r="CL29" s="555"/>
      <c r="CM29" s="555"/>
      <c r="CN29" s="555"/>
      <c r="CO29" s="555"/>
      <c r="CP29" s="555"/>
      <c r="CQ29" s="555"/>
      <c r="CR29" s="555"/>
      <c r="CS29" s="556"/>
      <c r="CT29" s="445"/>
      <c r="CU29" s="446"/>
      <c r="CV29" s="446"/>
      <c r="CW29" s="446"/>
      <c r="CX29" s="446"/>
      <c r="CY29" s="446"/>
      <c r="CZ29" s="446"/>
      <c r="DA29" s="447"/>
      <c r="DB29" s="445"/>
      <c r="DC29" s="446"/>
      <c r="DD29" s="446"/>
      <c r="DE29" s="446"/>
      <c r="DF29" s="446"/>
      <c r="DG29" s="446"/>
      <c r="DH29" s="446"/>
      <c r="DI29" s="447"/>
      <c r="DJ29" s="165"/>
      <c r="DK29" s="165"/>
      <c r="DL29" s="165"/>
      <c r="DM29" s="165"/>
      <c r="DN29" s="165"/>
      <c r="DO29" s="165"/>
    </row>
    <row r="30" spans="1:119" ht="18.75" customHeight="1" thickBot="1" x14ac:dyDescent="0.2">
      <c r="A30" s="166"/>
      <c r="B30" s="588"/>
      <c r="C30" s="589"/>
      <c r="D30" s="590"/>
      <c r="E30" s="502"/>
      <c r="F30" s="503"/>
      <c r="G30" s="503"/>
      <c r="H30" s="503"/>
      <c r="I30" s="503"/>
      <c r="J30" s="503"/>
      <c r="K30" s="504"/>
      <c r="L30" s="602"/>
      <c r="M30" s="603"/>
      <c r="N30" s="603"/>
      <c r="O30" s="603"/>
      <c r="P30" s="604"/>
      <c r="Q30" s="602"/>
      <c r="R30" s="603"/>
      <c r="S30" s="603"/>
      <c r="T30" s="603"/>
      <c r="U30" s="603"/>
      <c r="V30" s="604"/>
      <c r="W30" s="605" t="s">
        <v>105</v>
      </c>
      <c r="X30" s="606"/>
      <c r="Y30" s="606"/>
      <c r="Z30" s="606"/>
      <c r="AA30" s="606"/>
      <c r="AB30" s="606"/>
      <c r="AC30" s="606"/>
      <c r="AD30" s="606"/>
      <c r="AE30" s="606"/>
      <c r="AF30" s="606"/>
      <c r="AG30" s="607"/>
      <c r="AH30" s="564">
        <v>97.3</v>
      </c>
      <c r="AI30" s="565"/>
      <c r="AJ30" s="565"/>
      <c r="AK30" s="565"/>
      <c r="AL30" s="565"/>
      <c r="AM30" s="565"/>
      <c r="AN30" s="565"/>
      <c r="AO30" s="565"/>
      <c r="AP30" s="565"/>
      <c r="AQ30" s="565"/>
      <c r="AR30" s="565"/>
      <c r="AS30" s="565"/>
      <c r="AT30" s="565"/>
      <c r="AU30" s="565"/>
      <c r="AV30" s="565"/>
      <c r="AW30" s="565"/>
      <c r="AX30" s="567"/>
      <c r="AY30" s="630"/>
      <c r="AZ30" s="631"/>
      <c r="BA30" s="631"/>
      <c r="BB30" s="632"/>
      <c r="BC30" s="618" t="s">
        <v>106</v>
      </c>
      <c r="BD30" s="619"/>
      <c r="BE30" s="619"/>
      <c r="BF30" s="619"/>
      <c r="BG30" s="619"/>
      <c r="BH30" s="619"/>
      <c r="BI30" s="619"/>
      <c r="BJ30" s="619"/>
      <c r="BK30" s="619"/>
      <c r="BL30" s="619"/>
      <c r="BM30" s="620"/>
      <c r="BN30" s="621">
        <v>319049</v>
      </c>
      <c r="BO30" s="622"/>
      <c r="BP30" s="622"/>
      <c r="BQ30" s="622"/>
      <c r="BR30" s="622"/>
      <c r="BS30" s="622"/>
      <c r="BT30" s="622"/>
      <c r="BU30" s="623"/>
      <c r="BV30" s="621">
        <v>313814</v>
      </c>
      <c r="BW30" s="622"/>
      <c r="BX30" s="622"/>
      <c r="BY30" s="622"/>
      <c r="BZ30" s="622"/>
      <c r="CA30" s="622"/>
      <c r="CB30" s="622"/>
      <c r="CC30" s="62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107</v>
      </c>
      <c r="D32" s="193"/>
      <c r="E32" s="193"/>
      <c r="F32" s="190"/>
      <c r="G32" s="190"/>
      <c r="H32" s="190"/>
      <c r="I32" s="190"/>
      <c r="J32" s="190"/>
      <c r="K32" s="190"/>
      <c r="L32" s="190"/>
      <c r="M32" s="190"/>
      <c r="N32" s="190"/>
      <c r="O32" s="190"/>
      <c r="P32" s="190"/>
      <c r="Q32" s="190"/>
      <c r="R32" s="190"/>
      <c r="S32" s="190"/>
      <c r="T32" s="190"/>
      <c r="U32" s="190" t="s">
        <v>108</v>
      </c>
      <c r="V32" s="190"/>
      <c r="W32" s="190"/>
      <c r="X32" s="190"/>
      <c r="Y32" s="190"/>
      <c r="Z32" s="190"/>
      <c r="AA32" s="190"/>
      <c r="AB32" s="190"/>
      <c r="AC32" s="190"/>
      <c r="AD32" s="190"/>
      <c r="AE32" s="190"/>
      <c r="AF32" s="190"/>
      <c r="AG32" s="190"/>
      <c r="AH32" s="190"/>
      <c r="AI32" s="190"/>
      <c r="AJ32" s="190"/>
      <c r="AK32" s="190"/>
      <c r="AL32" s="190"/>
      <c r="AM32" s="194" t="s">
        <v>109</v>
      </c>
      <c r="AN32" s="190"/>
      <c r="AO32" s="190"/>
      <c r="AP32" s="190"/>
      <c r="AQ32" s="190"/>
      <c r="AR32" s="190"/>
      <c r="AS32" s="194"/>
      <c r="AT32" s="194"/>
      <c r="AU32" s="194"/>
      <c r="AV32" s="194"/>
      <c r="AW32" s="194"/>
      <c r="AX32" s="194"/>
      <c r="AY32" s="194"/>
      <c r="AZ32" s="194"/>
      <c r="BA32" s="194"/>
      <c r="BB32" s="190"/>
      <c r="BC32" s="194"/>
      <c r="BD32" s="190"/>
      <c r="BE32" s="194" t="s">
        <v>110</v>
      </c>
      <c r="BF32" s="190"/>
      <c r="BG32" s="190"/>
      <c r="BH32" s="190"/>
      <c r="BI32" s="190"/>
      <c r="BJ32" s="194"/>
      <c r="BK32" s="194"/>
      <c r="BL32" s="194"/>
      <c r="BM32" s="194"/>
      <c r="BN32" s="194"/>
      <c r="BO32" s="194"/>
      <c r="BP32" s="194"/>
      <c r="BQ32" s="194"/>
      <c r="BR32" s="190"/>
      <c r="BS32" s="190"/>
      <c r="BT32" s="190"/>
      <c r="BU32" s="190"/>
      <c r="BV32" s="190"/>
      <c r="BW32" s="190" t="s">
        <v>111</v>
      </c>
      <c r="BX32" s="190"/>
      <c r="BY32" s="190"/>
      <c r="BZ32" s="190"/>
      <c r="CA32" s="190"/>
      <c r="CB32" s="194"/>
      <c r="CC32" s="194"/>
      <c r="CD32" s="194"/>
      <c r="CE32" s="194"/>
      <c r="CF32" s="194"/>
      <c r="CG32" s="194"/>
      <c r="CH32" s="194"/>
      <c r="CI32" s="194"/>
      <c r="CJ32" s="194"/>
      <c r="CK32" s="194"/>
      <c r="CL32" s="194"/>
      <c r="CM32" s="194"/>
      <c r="CN32" s="194"/>
      <c r="CO32" s="194" t="s">
        <v>112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2" t="s">
        <v>113</v>
      </c>
      <c r="D33" s="472"/>
      <c r="E33" s="437" t="s">
        <v>114</v>
      </c>
      <c r="F33" s="437"/>
      <c r="G33" s="437"/>
      <c r="H33" s="437"/>
      <c r="I33" s="437"/>
      <c r="J33" s="437"/>
      <c r="K33" s="437"/>
      <c r="L33" s="437"/>
      <c r="M33" s="437"/>
      <c r="N33" s="437"/>
      <c r="O33" s="437"/>
      <c r="P33" s="437"/>
      <c r="Q33" s="437"/>
      <c r="R33" s="437"/>
      <c r="S33" s="437"/>
      <c r="T33" s="195"/>
      <c r="U33" s="472" t="s">
        <v>113</v>
      </c>
      <c r="V33" s="472"/>
      <c r="W33" s="437" t="s">
        <v>114</v>
      </c>
      <c r="X33" s="437"/>
      <c r="Y33" s="437"/>
      <c r="Z33" s="437"/>
      <c r="AA33" s="437"/>
      <c r="AB33" s="437"/>
      <c r="AC33" s="437"/>
      <c r="AD33" s="437"/>
      <c r="AE33" s="437"/>
      <c r="AF33" s="437"/>
      <c r="AG33" s="437"/>
      <c r="AH33" s="437"/>
      <c r="AI33" s="437"/>
      <c r="AJ33" s="437"/>
      <c r="AK33" s="437"/>
      <c r="AL33" s="195"/>
      <c r="AM33" s="472" t="s">
        <v>113</v>
      </c>
      <c r="AN33" s="472"/>
      <c r="AO33" s="437" t="s">
        <v>114</v>
      </c>
      <c r="AP33" s="437"/>
      <c r="AQ33" s="437"/>
      <c r="AR33" s="437"/>
      <c r="AS33" s="437"/>
      <c r="AT33" s="437"/>
      <c r="AU33" s="437"/>
      <c r="AV33" s="437"/>
      <c r="AW33" s="437"/>
      <c r="AX33" s="437"/>
      <c r="AY33" s="437"/>
      <c r="AZ33" s="437"/>
      <c r="BA33" s="437"/>
      <c r="BB33" s="437"/>
      <c r="BC33" s="437"/>
      <c r="BD33" s="196"/>
      <c r="BE33" s="437" t="s">
        <v>113</v>
      </c>
      <c r="BF33" s="437"/>
      <c r="BG33" s="437" t="s">
        <v>114</v>
      </c>
      <c r="BH33" s="437"/>
      <c r="BI33" s="437"/>
      <c r="BJ33" s="437"/>
      <c r="BK33" s="437"/>
      <c r="BL33" s="437"/>
      <c r="BM33" s="437"/>
      <c r="BN33" s="437"/>
      <c r="BO33" s="437"/>
      <c r="BP33" s="437"/>
      <c r="BQ33" s="437"/>
      <c r="BR33" s="437"/>
      <c r="BS33" s="437"/>
      <c r="BT33" s="437"/>
      <c r="BU33" s="437"/>
      <c r="BV33" s="196"/>
      <c r="BW33" s="472" t="s">
        <v>113</v>
      </c>
      <c r="BX33" s="472"/>
      <c r="BY33" s="437" t="s">
        <v>115</v>
      </c>
      <c r="BZ33" s="437"/>
      <c r="CA33" s="437"/>
      <c r="CB33" s="437"/>
      <c r="CC33" s="437"/>
      <c r="CD33" s="437"/>
      <c r="CE33" s="437"/>
      <c r="CF33" s="437"/>
      <c r="CG33" s="437"/>
      <c r="CH33" s="437"/>
      <c r="CI33" s="437"/>
      <c r="CJ33" s="437"/>
      <c r="CK33" s="437"/>
      <c r="CL33" s="437"/>
      <c r="CM33" s="437"/>
      <c r="CN33" s="195"/>
      <c r="CO33" s="472" t="s">
        <v>113</v>
      </c>
      <c r="CP33" s="472"/>
      <c r="CQ33" s="437" t="s">
        <v>116</v>
      </c>
      <c r="CR33" s="437"/>
      <c r="CS33" s="437"/>
      <c r="CT33" s="437"/>
      <c r="CU33" s="437"/>
      <c r="CV33" s="437"/>
      <c r="CW33" s="437"/>
      <c r="CX33" s="437"/>
      <c r="CY33" s="437"/>
      <c r="CZ33" s="437"/>
      <c r="DA33" s="437"/>
      <c r="DB33" s="437"/>
      <c r="DC33" s="437"/>
      <c r="DD33" s="437"/>
      <c r="DE33" s="437"/>
      <c r="DF33" s="195"/>
      <c r="DG33" s="633" t="s">
        <v>117</v>
      </c>
      <c r="DH33" s="633"/>
      <c r="DI33" s="197"/>
      <c r="DJ33" s="165"/>
      <c r="DK33" s="165"/>
      <c r="DL33" s="165"/>
      <c r="DM33" s="165"/>
      <c r="DN33" s="165"/>
      <c r="DO33" s="165"/>
    </row>
    <row r="34" spans="1:119" ht="32.25" customHeight="1" x14ac:dyDescent="0.15">
      <c r="A34" s="166"/>
      <c r="B34" s="192"/>
      <c r="C34" s="634">
        <f>IF(E34="","",1)</f>
        <v>1</v>
      </c>
      <c r="D34" s="634"/>
      <c r="E34" s="635" t="s">
        <v>282</v>
      </c>
      <c r="F34" s="635"/>
      <c r="G34" s="635"/>
      <c r="H34" s="635"/>
      <c r="I34" s="635"/>
      <c r="J34" s="635"/>
      <c r="K34" s="635"/>
      <c r="L34" s="635"/>
      <c r="M34" s="635"/>
      <c r="N34" s="635"/>
      <c r="O34" s="635"/>
      <c r="P34" s="635"/>
      <c r="Q34" s="635"/>
      <c r="R34" s="635"/>
      <c r="S34" s="635"/>
      <c r="T34" s="193"/>
      <c r="U34" s="634">
        <f>IF(W34="","",MAX(C34:D43)+1)</f>
        <v>2</v>
      </c>
      <c r="V34" s="634"/>
      <c r="W34" s="635" t="s">
        <v>297</v>
      </c>
      <c r="X34" s="635"/>
      <c r="Y34" s="635"/>
      <c r="Z34" s="635"/>
      <c r="AA34" s="635"/>
      <c r="AB34" s="635"/>
      <c r="AC34" s="635"/>
      <c r="AD34" s="635"/>
      <c r="AE34" s="635"/>
      <c r="AF34" s="635"/>
      <c r="AG34" s="635"/>
      <c r="AH34" s="635"/>
      <c r="AI34" s="635"/>
      <c r="AJ34" s="635"/>
      <c r="AK34" s="635"/>
      <c r="AL34" s="193"/>
      <c r="AM34" s="634" t="str">
        <f>IF(AO34="","",MAX(C34:D43,U34:V43)+1)</f>
        <v/>
      </c>
      <c r="AN34" s="634"/>
      <c r="AO34" s="635"/>
      <c r="AP34" s="635"/>
      <c r="AQ34" s="635"/>
      <c r="AR34" s="635"/>
      <c r="AS34" s="635"/>
      <c r="AT34" s="635"/>
      <c r="AU34" s="635"/>
      <c r="AV34" s="635"/>
      <c r="AW34" s="635"/>
      <c r="AX34" s="635"/>
      <c r="AY34" s="635"/>
      <c r="AZ34" s="635"/>
      <c r="BA34" s="635"/>
      <c r="BB34" s="635"/>
      <c r="BC34" s="635"/>
      <c r="BD34" s="193"/>
      <c r="BE34" s="634">
        <f>IF(BG34="","",MAX(C34:D43,U34:V43,AM34:AN43)+1)</f>
        <v>5</v>
      </c>
      <c r="BF34" s="634"/>
      <c r="BG34" s="635" t="s">
        <v>300</v>
      </c>
      <c r="BH34" s="635"/>
      <c r="BI34" s="635"/>
      <c r="BJ34" s="635"/>
      <c r="BK34" s="635"/>
      <c r="BL34" s="635"/>
      <c r="BM34" s="635"/>
      <c r="BN34" s="635"/>
      <c r="BO34" s="635"/>
      <c r="BP34" s="635"/>
      <c r="BQ34" s="635"/>
      <c r="BR34" s="635"/>
      <c r="BS34" s="635"/>
      <c r="BT34" s="635"/>
      <c r="BU34" s="635"/>
      <c r="BV34" s="193"/>
      <c r="BW34" s="634">
        <f>IF(BY34="","",MAX(C34:D43,U34:V43,AM34:AN43,BE34:BF43)+1)</f>
        <v>6</v>
      </c>
      <c r="BX34" s="634"/>
      <c r="BY34" s="635" t="s">
        <v>307</v>
      </c>
      <c r="BZ34" s="635"/>
      <c r="CA34" s="635"/>
      <c r="CB34" s="635"/>
      <c r="CC34" s="635"/>
      <c r="CD34" s="635"/>
      <c r="CE34" s="635"/>
      <c r="CF34" s="635"/>
      <c r="CG34" s="635"/>
      <c r="CH34" s="635"/>
      <c r="CI34" s="635"/>
      <c r="CJ34" s="635"/>
      <c r="CK34" s="635"/>
      <c r="CL34" s="635"/>
      <c r="CM34" s="635"/>
      <c r="CN34" s="193"/>
      <c r="CO34" s="634">
        <f>IF(CQ34="","",MAX(C34:D43,U34:V43,AM34:AN43,BE34:BF43,BW34:BX43)+1)</f>
        <v>15</v>
      </c>
      <c r="CP34" s="634"/>
      <c r="CQ34" s="635" t="s">
        <v>283</v>
      </c>
      <c r="CR34" s="635"/>
      <c r="CS34" s="635"/>
      <c r="CT34" s="635"/>
      <c r="CU34" s="635"/>
      <c r="CV34" s="635"/>
      <c r="CW34" s="635"/>
      <c r="CX34" s="635"/>
      <c r="CY34" s="635"/>
      <c r="CZ34" s="635"/>
      <c r="DA34" s="635"/>
      <c r="DB34" s="635"/>
      <c r="DC34" s="635"/>
      <c r="DD34" s="635"/>
      <c r="DE34" s="635"/>
      <c r="DF34" s="190"/>
      <c r="DG34" s="636" t="s">
        <v>26</v>
      </c>
      <c r="DH34" s="636"/>
      <c r="DI34" s="197"/>
      <c r="DJ34" s="165"/>
      <c r="DK34" s="165"/>
      <c r="DL34" s="165"/>
      <c r="DM34" s="165"/>
      <c r="DN34" s="165"/>
      <c r="DO34" s="165"/>
    </row>
    <row r="35" spans="1:119" ht="32.25" customHeight="1" x14ac:dyDescent="0.15">
      <c r="A35" s="166"/>
      <c r="B35" s="192"/>
      <c r="C35" s="634" t="str">
        <f>IF(E35="","",C34+1)</f>
        <v/>
      </c>
      <c r="D35" s="634"/>
      <c r="E35" s="635" t="s">
        <v>488</v>
      </c>
      <c r="F35" s="635"/>
      <c r="G35" s="635"/>
      <c r="H35" s="635"/>
      <c r="I35" s="635"/>
      <c r="J35" s="635"/>
      <c r="K35" s="635"/>
      <c r="L35" s="635"/>
      <c r="M35" s="635"/>
      <c r="N35" s="635"/>
      <c r="O35" s="635"/>
      <c r="P35" s="635"/>
      <c r="Q35" s="635"/>
      <c r="R35" s="635"/>
      <c r="S35" s="635"/>
      <c r="T35" s="193"/>
      <c r="U35" s="634">
        <f>IF(W35="","",U34+1)</f>
        <v>3</v>
      </c>
      <c r="V35" s="634"/>
      <c r="W35" s="635" t="s">
        <v>298</v>
      </c>
      <c r="X35" s="635"/>
      <c r="Y35" s="635"/>
      <c r="Z35" s="635"/>
      <c r="AA35" s="635"/>
      <c r="AB35" s="635"/>
      <c r="AC35" s="635"/>
      <c r="AD35" s="635"/>
      <c r="AE35" s="635"/>
      <c r="AF35" s="635"/>
      <c r="AG35" s="635"/>
      <c r="AH35" s="635"/>
      <c r="AI35" s="635"/>
      <c r="AJ35" s="635"/>
      <c r="AK35" s="635"/>
      <c r="AL35" s="193"/>
      <c r="AM35" s="634" t="str">
        <f t="shared" ref="AM35:AM43" si="0">IF(AO35="","",AM34+1)</f>
        <v/>
      </c>
      <c r="AN35" s="634"/>
      <c r="AO35" s="635"/>
      <c r="AP35" s="635"/>
      <c r="AQ35" s="635"/>
      <c r="AR35" s="635"/>
      <c r="AS35" s="635"/>
      <c r="AT35" s="635"/>
      <c r="AU35" s="635"/>
      <c r="AV35" s="635"/>
      <c r="AW35" s="635"/>
      <c r="AX35" s="635"/>
      <c r="AY35" s="635"/>
      <c r="AZ35" s="635"/>
      <c r="BA35" s="635"/>
      <c r="BB35" s="635"/>
      <c r="BC35" s="635"/>
      <c r="BD35" s="193"/>
      <c r="BE35" s="634" t="str">
        <f t="shared" ref="BE35:BE43" si="1">IF(BG35="","",BE34+1)</f>
        <v/>
      </c>
      <c r="BF35" s="634"/>
      <c r="BG35" s="635"/>
      <c r="BH35" s="635"/>
      <c r="BI35" s="635"/>
      <c r="BJ35" s="635"/>
      <c r="BK35" s="635"/>
      <c r="BL35" s="635"/>
      <c r="BM35" s="635"/>
      <c r="BN35" s="635"/>
      <c r="BO35" s="635"/>
      <c r="BP35" s="635"/>
      <c r="BQ35" s="635"/>
      <c r="BR35" s="635"/>
      <c r="BS35" s="635"/>
      <c r="BT35" s="635"/>
      <c r="BU35" s="635"/>
      <c r="BV35" s="193"/>
      <c r="BW35" s="634">
        <f t="shared" ref="BW35:BW43" si="2">IF(BY35="","",BW34+1)</f>
        <v>7</v>
      </c>
      <c r="BX35" s="634"/>
      <c r="BY35" s="635" t="s">
        <v>308</v>
      </c>
      <c r="BZ35" s="635"/>
      <c r="CA35" s="635"/>
      <c r="CB35" s="635"/>
      <c r="CC35" s="635"/>
      <c r="CD35" s="635"/>
      <c r="CE35" s="635"/>
      <c r="CF35" s="635"/>
      <c r="CG35" s="635"/>
      <c r="CH35" s="635"/>
      <c r="CI35" s="635"/>
      <c r="CJ35" s="635"/>
      <c r="CK35" s="635"/>
      <c r="CL35" s="635"/>
      <c r="CM35" s="635"/>
      <c r="CN35" s="193"/>
      <c r="CO35" s="634">
        <f t="shared" ref="CO35:CO43" si="3">IF(CQ35="","",CO34+1)</f>
        <v>16</v>
      </c>
      <c r="CP35" s="634"/>
      <c r="CQ35" s="635" t="s">
        <v>284</v>
      </c>
      <c r="CR35" s="635"/>
      <c r="CS35" s="635"/>
      <c r="CT35" s="635"/>
      <c r="CU35" s="635"/>
      <c r="CV35" s="635"/>
      <c r="CW35" s="635"/>
      <c r="CX35" s="635"/>
      <c r="CY35" s="635"/>
      <c r="CZ35" s="635"/>
      <c r="DA35" s="635"/>
      <c r="DB35" s="635"/>
      <c r="DC35" s="635"/>
      <c r="DD35" s="635"/>
      <c r="DE35" s="635"/>
      <c r="DF35" s="190"/>
      <c r="DG35" s="636" t="s">
        <v>488</v>
      </c>
      <c r="DH35" s="636"/>
      <c r="DI35" s="197"/>
      <c r="DJ35" s="165"/>
      <c r="DK35" s="165"/>
      <c r="DL35" s="165"/>
      <c r="DM35" s="165"/>
      <c r="DN35" s="165"/>
      <c r="DO35" s="165"/>
    </row>
    <row r="36" spans="1:119" ht="32.25" customHeight="1" x14ac:dyDescent="0.15">
      <c r="A36" s="166"/>
      <c r="B36" s="192"/>
      <c r="C36" s="634" t="str">
        <f>IF(E36="","",C35+1)</f>
        <v/>
      </c>
      <c r="D36" s="634"/>
      <c r="E36" s="635" t="s">
        <v>488</v>
      </c>
      <c r="F36" s="635"/>
      <c r="G36" s="635"/>
      <c r="H36" s="635"/>
      <c r="I36" s="635"/>
      <c r="J36" s="635"/>
      <c r="K36" s="635"/>
      <c r="L36" s="635"/>
      <c r="M36" s="635"/>
      <c r="N36" s="635"/>
      <c r="O36" s="635"/>
      <c r="P36" s="635"/>
      <c r="Q36" s="635"/>
      <c r="R36" s="635"/>
      <c r="S36" s="635"/>
      <c r="T36" s="193"/>
      <c r="U36" s="634">
        <f t="shared" ref="U36:U43" si="4">IF(W36="","",U35+1)</f>
        <v>4</v>
      </c>
      <c r="V36" s="634"/>
      <c r="W36" s="635" t="s">
        <v>299</v>
      </c>
      <c r="X36" s="635"/>
      <c r="Y36" s="635"/>
      <c r="Z36" s="635"/>
      <c r="AA36" s="635"/>
      <c r="AB36" s="635"/>
      <c r="AC36" s="635"/>
      <c r="AD36" s="635"/>
      <c r="AE36" s="635"/>
      <c r="AF36" s="635"/>
      <c r="AG36" s="635"/>
      <c r="AH36" s="635"/>
      <c r="AI36" s="635"/>
      <c r="AJ36" s="635"/>
      <c r="AK36" s="635"/>
      <c r="AL36" s="193"/>
      <c r="AM36" s="634" t="str">
        <f t="shared" si="0"/>
        <v/>
      </c>
      <c r="AN36" s="634"/>
      <c r="AO36" s="635"/>
      <c r="AP36" s="635"/>
      <c r="AQ36" s="635"/>
      <c r="AR36" s="635"/>
      <c r="AS36" s="635"/>
      <c r="AT36" s="635"/>
      <c r="AU36" s="635"/>
      <c r="AV36" s="635"/>
      <c r="AW36" s="635"/>
      <c r="AX36" s="635"/>
      <c r="AY36" s="635"/>
      <c r="AZ36" s="635"/>
      <c r="BA36" s="635"/>
      <c r="BB36" s="635"/>
      <c r="BC36" s="635"/>
      <c r="BD36" s="193"/>
      <c r="BE36" s="634" t="str">
        <f t="shared" si="1"/>
        <v/>
      </c>
      <c r="BF36" s="634"/>
      <c r="BG36" s="635"/>
      <c r="BH36" s="635"/>
      <c r="BI36" s="635"/>
      <c r="BJ36" s="635"/>
      <c r="BK36" s="635"/>
      <c r="BL36" s="635"/>
      <c r="BM36" s="635"/>
      <c r="BN36" s="635"/>
      <c r="BO36" s="635"/>
      <c r="BP36" s="635"/>
      <c r="BQ36" s="635"/>
      <c r="BR36" s="635"/>
      <c r="BS36" s="635"/>
      <c r="BT36" s="635"/>
      <c r="BU36" s="635"/>
      <c r="BV36" s="193"/>
      <c r="BW36" s="634">
        <f t="shared" si="2"/>
        <v>8</v>
      </c>
      <c r="BX36" s="634"/>
      <c r="BY36" s="635" t="s">
        <v>309</v>
      </c>
      <c r="BZ36" s="635"/>
      <c r="CA36" s="635"/>
      <c r="CB36" s="635"/>
      <c r="CC36" s="635"/>
      <c r="CD36" s="635"/>
      <c r="CE36" s="635"/>
      <c r="CF36" s="635"/>
      <c r="CG36" s="635"/>
      <c r="CH36" s="635"/>
      <c r="CI36" s="635"/>
      <c r="CJ36" s="635"/>
      <c r="CK36" s="635"/>
      <c r="CL36" s="635"/>
      <c r="CM36" s="635"/>
      <c r="CN36" s="193"/>
      <c r="CO36" s="634" t="str">
        <f t="shared" si="3"/>
        <v/>
      </c>
      <c r="CP36" s="634"/>
      <c r="CQ36" s="635" t="s">
        <v>488</v>
      </c>
      <c r="CR36" s="635"/>
      <c r="CS36" s="635"/>
      <c r="CT36" s="635"/>
      <c r="CU36" s="635"/>
      <c r="CV36" s="635"/>
      <c r="CW36" s="635"/>
      <c r="CX36" s="635"/>
      <c r="CY36" s="635"/>
      <c r="CZ36" s="635"/>
      <c r="DA36" s="635"/>
      <c r="DB36" s="635"/>
      <c r="DC36" s="635"/>
      <c r="DD36" s="635"/>
      <c r="DE36" s="635"/>
      <c r="DF36" s="190"/>
      <c r="DG36" s="636" t="s">
        <v>488</v>
      </c>
      <c r="DH36" s="636"/>
      <c r="DI36" s="197"/>
      <c r="DJ36" s="165"/>
      <c r="DK36" s="165"/>
      <c r="DL36" s="165"/>
      <c r="DM36" s="165"/>
      <c r="DN36" s="165"/>
      <c r="DO36" s="165"/>
    </row>
    <row r="37" spans="1:119" ht="32.25" customHeight="1" x14ac:dyDescent="0.15">
      <c r="A37" s="166"/>
      <c r="B37" s="192"/>
      <c r="C37" s="634" t="str">
        <f>IF(E37="","",C36+1)</f>
        <v/>
      </c>
      <c r="D37" s="634"/>
      <c r="E37" s="635" t="s">
        <v>488</v>
      </c>
      <c r="F37" s="635"/>
      <c r="G37" s="635"/>
      <c r="H37" s="635"/>
      <c r="I37" s="635"/>
      <c r="J37" s="635"/>
      <c r="K37" s="635"/>
      <c r="L37" s="635"/>
      <c r="M37" s="635"/>
      <c r="N37" s="635"/>
      <c r="O37" s="635"/>
      <c r="P37" s="635"/>
      <c r="Q37" s="635"/>
      <c r="R37" s="635"/>
      <c r="S37" s="635"/>
      <c r="T37" s="193"/>
      <c r="U37" s="634" t="str">
        <f t="shared" si="4"/>
        <v/>
      </c>
      <c r="V37" s="634"/>
      <c r="W37" s="635"/>
      <c r="X37" s="635"/>
      <c r="Y37" s="635"/>
      <c r="Z37" s="635"/>
      <c r="AA37" s="635"/>
      <c r="AB37" s="635"/>
      <c r="AC37" s="635"/>
      <c r="AD37" s="635"/>
      <c r="AE37" s="635"/>
      <c r="AF37" s="635"/>
      <c r="AG37" s="635"/>
      <c r="AH37" s="635"/>
      <c r="AI37" s="635"/>
      <c r="AJ37" s="635"/>
      <c r="AK37" s="635"/>
      <c r="AL37" s="193"/>
      <c r="AM37" s="634" t="str">
        <f t="shared" si="0"/>
        <v/>
      </c>
      <c r="AN37" s="634"/>
      <c r="AO37" s="635"/>
      <c r="AP37" s="635"/>
      <c r="AQ37" s="635"/>
      <c r="AR37" s="635"/>
      <c r="AS37" s="635"/>
      <c r="AT37" s="635"/>
      <c r="AU37" s="635"/>
      <c r="AV37" s="635"/>
      <c r="AW37" s="635"/>
      <c r="AX37" s="635"/>
      <c r="AY37" s="635"/>
      <c r="AZ37" s="635"/>
      <c r="BA37" s="635"/>
      <c r="BB37" s="635"/>
      <c r="BC37" s="635"/>
      <c r="BD37" s="193"/>
      <c r="BE37" s="634" t="str">
        <f t="shared" si="1"/>
        <v/>
      </c>
      <c r="BF37" s="634"/>
      <c r="BG37" s="635"/>
      <c r="BH37" s="635"/>
      <c r="BI37" s="635"/>
      <c r="BJ37" s="635"/>
      <c r="BK37" s="635"/>
      <c r="BL37" s="635"/>
      <c r="BM37" s="635"/>
      <c r="BN37" s="635"/>
      <c r="BO37" s="635"/>
      <c r="BP37" s="635"/>
      <c r="BQ37" s="635"/>
      <c r="BR37" s="635"/>
      <c r="BS37" s="635"/>
      <c r="BT37" s="635"/>
      <c r="BU37" s="635"/>
      <c r="BV37" s="193"/>
      <c r="BW37" s="634">
        <f t="shared" si="2"/>
        <v>9</v>
      </c>
      <c r="BX37" s="634"/>
      <c r="BY37" s="635" t="s">
        <v>310</v>
      </c>
      <c r="BZ37" s="635"/>
      <c r="CA37" s="635"/>
      <c r="CB37" s="635"/>
      <c r="CC37" s="635"/>
      <c r="CD37" s="635"/>
      <c r="CE37" s="635"/>
      <c r="CF37" s="635"/>
      <c r="CG37" s="635"/>
      <c r="CH37" s="635"/>
      <c r="CI37" s="635"/>
      <c r="CJ37" s="635"/>
      <c r="CK37" s="635"/>
      <c r="CL37" s="635"/>
      <c r="CM37" s="635"/>
      <c r="CN37" s="193"/>
      <c r="CO37" s="634" t="str">
        <f t="shared" si="3"/>
        <v/>
      </c>
      <c r="CP37" s="634"/>
      <c r="CQ37" s="635" t="s">
        <v>488</v>
      </c>
      <c r="CR37" s="635"/>
      <c r="CS37" s="635"/>
      <c r="CT37" s="635"/>
      <c r="CU37" s="635"/>
      <c r="CV37" s="635"/>
      <c r="CW37" s="635"/>
      <c r="CX37" s="635"/>
      <c r="CY37" s="635"/>
      <c r="CZ37" s="635"/>
      <c r="DA37" s="635"/>
      <c r="DB37" s="635"/>
      <c r="DC37" s="635"/>
      <c r="DD37" s="635"/>
      <c r="DE37" s="635"/>
      <c r="DF37" s="190"/>
      <c r="DG37" s="636" t="s">
        <v>488</v>
      </c>
      <c r="DH37" s="636"/>
      <c r="DI37" s="197"/>
      <c r="DJ37" s="165"/>
      <c r="DK37" s="165"/>
      <c r="DL37" s="165"/>
      <c r="DM37" s="165"/>
      <c r="DN37" s="165"/>
      <c r="DO37" s="165"/>
    </row>
    <row r="38" spans="1:119" ht="32.25" customHeight="1" x14ac:dyDescent="0.15">
      <c r="A38" s="166"/>
      <c r="B38" s="192"/>
      <c r="C38" s="634" t="str">
        <f t="shared" ref="C38:C43" si="5">IF(E38="","",C37+1)</f>
        <v/>
      </c>
      <c r="D38" s="634"/>
      <c r="E38" s="635" t="s">
        <v>488</v>
      </c>
      <c r="F38" s="635"/>
      <c r="G38" s="635"/>
      <c r="H38" s="635"/>
      <c r="I38" s="635"/>
      <c r="J38" s="635"/>
      <c r="K38" s="635"/>
      <c r="L38" s="635"/>
      <c r="M38" s="635"/>
      <c r="N38" s="635"/>
      <c r="O38" s="635"/>
      <c r="P38" s="635"/>
      <c r="Q38" s="635"/>
      <c r="R38" s="635"/>
      <c r="S38" s="635"/>
      <c r="T38" s="193"/>
      <c r="U38" s="634" t="str">
        <f t="shared" si="4"/>
        <v/>
      </c>
      <c r="V38" s="634"/>
      <c r="W38" s="635"/>
      <c r="X38" s="635"/>
      <c r="Y38" s="635"/>
      <c r="Z38" s="635"/>
      <c r="AA38" s="635"/>
      <c r="AB38" s="635"/>
      <c r="AC38" s="635"/>
      <c r="AD38" s="635"/>
      <c r="AE38" s="635"/>
      <c r="AF38" s="635"/>
      <c r="AG38" s="635"/>
      <c r="AH38" s="635"/>
      <c r="AI38" s="635"/>
      <c r="AJ38" s="635"/>
      <c r="AK38" s="635"/>
      <c r="AL38" s="193"/>
      <c r="AM38" s="634" t="str">
        <f t="shared" si="0"/>
        <v/>
      </c>
      <c r="AN38" s="634"/>
      <c r="AO38" s="635"/>
      <c r="AP38" s="635"/>
      <c r="AQ38" s="635"/>
      <c r="AR38" s="635"/>
      <c r="AS38" s="635"/>
      <c r="AT38" s="635"/>
      <c r="AU38" s="635"/>
      <c r="AV38" s="635"/>
      <c r="AW38" s="635"/>
      <c r="AX38" s="635"/>
      <c r="AY38" s="635"/>
      <c r="AZ38" s="635"/>
      <c r="BA38" s="635"/>
      <c r="BB38" s="635"/>
      <c r="BC38" s="635"/>
      <c r="BD38" s="193"/>
      <c r="BE38" s="634" t="str">
        <f t="shared" si="1"/>
        <v/>
      </c>
      <c r="BF38" s="634"/>
      <c r="BG38" s="635"/>
      <c r="BH38" s="635"/>
      <c r="BI38" s="635"/>
      <c r="BJ38" s="635"/>
      <c r="BK38" s="635"/>
      <c r="BL38" s="635"/>
      <c r="BM38" s="635"/>
      <c r="BN38" s="635"/>
      <c r="BO38" s="635"/>
      <c r="BP38" s="635"/>
      <c r="BQ38" s="635"/>
      <c r="BR38" s="635"/>
      <c r="BS38" s="635"/>
      <c r="BT38" s="635"/>
      <c r="BU38" s="635"/>
      <c r="BV38" s="193"/>
      <c r="BW38" s="634">
        <f t="shared" si="2"/>
        <v>10</v>
      </c>
      <c r="BX38" s="634"/>
      <c r="BY38" s="635" t="s">
        <v>311</v>
      </c>
      <c r="BZ38" s="635"/>
      <c r="CA38" s="635"/>
      <c r="CB38" s="635"/>
      <c r="CC38" s="635"/>
      <c r="CD38" s="635"/>
      <c r="CE38" s="635"/>
      <c r="CF38" s="635"/>
      <c r="CG38" s="635"/>
      <c r="CH38" s="635"/>
      <c r="CI38" s="635"/>
      <c r="CJ38" s="635"/>
      <c r="CK38" s="635"/>
      <c r="CL38" s="635"/>
      <c r="CM38" s="635"/>
      <c r="CN38" s="193"/>
      <c r="CO38" s="634" t="str">
        <f t="shared" si="3"/>
        <v/>
      </c>
      <c r="CP38" s="634"/>
      <c r="CQ38" s="635" t="s">
        <v>488</v>
      </c>
      <c r="CR38" s="635"/>
      <c r="CS38" s="635"/>
      <c r="CT38" s="635"/>
      <c r="CU38" s="635"/>
      <c r="CV38" s="635"/>
      <c r="CW38" s="635"/>
      <c r="CX38" s="635"/>
      <c r="CY38" s="635"/>
      <c r="CZ38" s="635"/>
      <c r="DA38" s="635"/>
      <c r="DB38" s="635"/>
      <c r="DC38" s="635"/>
      <c r="DD38" s="635"/>
      <c r="DE38" s="635"/>
      <c r="DF38" s="190"/>
      <c r="DG38" s="636" t="s">
        <v>488</v>
      </c>
      <c r="DH38" s="636"/>
      <c r="DI38" s="197"/>
      <c r="DJ38" s="165"/>
      <c r="DK38" s="165"/>
      <c r="DL38" s="165"/>
      <c r="DM38" s="165"/>
      <c r="DN38" s="165"/>
      <c r="DO38" s="165"/>
    </row>
    <row r="39" spans="1:119" ht="32.25" customHeight="1" x14ac:dyDescent="0.15">
      <c r="A39" s="166"/>
      <c r="B39" s="192"/>
      <c r="C39" s="634" t="str">
        <f t="shared" si="5"/>
        <v/>
      </c>
      <c r="D39" s="634"/>
      <c r="E39" s="635" t="s">
        <v>488</v>
      </c>
      <c r="F39" s="635"/>
      <c r="G39" s="635"/>
      <c r="H39" s="635"/>
      <c r="I39" s="635"/>
      <c r="J39" s="635"/>
      <c r="K39" s="635"/>
      <c r="L39" s="635"/>
      <c r="M39" s="635"/>
      <c r="N39" s="635"/>
      <c r="O39" s="635"/>
      <c r="P39" s="635"/>
      <c r="Q39" s="635"/>
      <c r="R39" s="635"/>
      <c r="S39" s="635"/>
      <c r="T39" s="193"/>
      <c r="U39" s="634" t="str">
        <f t="shared" si="4"/>
        <v/>
      </c>
      <c r="V39" s="634"/>
      <c r="W39" s="635"/>
      <c r="X39" s="635"/>
      <c r="Y39" s="635"/>
      <c r="Z39" s="635"/>
      <c r="AA39" s="635"/>
      <c r="AB39" s="635"/>
      <c r="AC39" s="635"/>
      <c r="AD39" s="635"/>
      <c r="AE39" s="635"/>
      <c r="AF39" s="635"/>
      <c r="AG39" s="635"/>
      <c r="AH39" s="635"/>
      <c r="AI39" s="635"/>
      <c r="AJ39" s="635"/>
      <c r="AK39" s="635"/>
      <c r="AL39" s="193"/>
      <c r="AM39" s="634" t="str">
        <f t="shared" si="0"/>
        <v/>
      </c>
      <c r="AN39" s="634"/>
      <c r="AO39" s="635"/>
      <c r="AP39" s="635"/>
      <c r="AQ39" s="635"/>
      <c r="AR39" s="635"/>
      <c r="AS39" s="635"/>
      <c r="AT39" s="635"/>
      <c r="AU39" s="635"/>
      <c r="AV39" s="635"/>
      <c r="AW39" s="635"/>
      <c r="AX39" s="635"/>
      <c r="AY39" s="635"/>
      <c r="AZ39" s="635"/>
      <c r="BA39" s="635"/>
      <c r="BB39" s="635"/>
      <c r="BC39" s="635"/>
      <c r="BD39" s="193"/>
      <c r="BE39" s="634" t="str">
        <f t="shared" si="1"/>
        <v/>
      </c>
      <c r="BF39" s="634"/>
      <c r="BG39" s="635"/>
      <c r="BH39" s="635"/>
      <c r="BI39" s="635"/>
      <c r="BJ39" s="635"/>
      <c r="BK39" s="635"/>
      <c r="BL39" s="635"/>
      <c r="BM39" s="635"/>
      <c r="BN39" s="635"/>
      <c r="BO39" s="635"/>
      <c r="BP39" s="635"/>
      <c r="BQ39" s="635"/>
      <c r="BR39" s="635"/>
      <c r="BS39" s="635"/>
      <c r="BT39" s="635"/>
      <c r="BU39" s="635"/>
      <c r="BV39" s="193"/>
      <c r="BW39" s="634">
        <f t="shared" si="2"/>
        <v>11</v>
      </c>
      <c r="BX39" s="634"/>
      <c r="BY39" s="635" t="s">
        <v>312</v>
      </c>
      <c r="BZ39" s="635"/>
      <c r="CA39" s="635"/>
      <c r="CB39" s="635"/>
      <c r="CC39" s="635"/>
      <c r="CD39" s="635"/>
      <c r="CE39" s="635"/>
      <c r="CF39" s="635"/>
      <c r="CG39" s="635"/>
      <c r="CH39" s="635"/>
      <c r="CI39" s="635"/>
      <c r="CJ39" s="635"/>
      <c r="CK39" s="635"/>
      <c r="CL39" s="635"/>
      <c r="CM39" s="635"/>
      <c r="CN39" s="193"/>
      <c r="CO39" s="634" t="str">
        <f t="shared" si="3"/>
        <v/>
      </c>
      <c r="CP39" s="634"/>
      <c r="CQ39" s="635" t="s">
        <v>488</v>
      </c>
      <c r="CR39" s="635"/>
      <c r="CS39" s="635"/>
      <c r="CT39" s="635"/>
      <c r="CU39" s="635"/>
      <c r="CV39" s="635"/>
      <c r="CW39" s="635"/>
      <c r="CX39" s="635"/>
      <c r="CY39" s="635"/>
      <c r="CZ39" s="635"/>
      <c r="DA39" s="635"/>
      <c r="DB39" s="635"/>
      <c r="DC39" s="635"/>
      <c r="DD39" s="635"/>
      <c r="DE39" s="635"/>
      <c r="DF39" s="190"/>
      <c r="DG39" s="636" t="s">
        <v>488</v>
      </c>
      <c r="DH39" s="636"/>
      <c r="DI39" s="197"/>
      <c r="DJ39" s="165"/>
      <c r="DK39" s="165"/>
      <c r="DL39" s="165"/>
      <c r="DM39" s="165"/>
      <c r="DN39" s="165"/>
      <c r="DO39" s="165"/>
    </row>
    <row r="40" spans="1:119" ht="32.25" customHeight="1" x14ac:dyDescent="0.15">
      <c r="A40" s="166"/>
      <c r="B40" s="192"/>
      <c r="C40" s="634" t="str">
        <f t="shared" si="5"/>
        <v/>
      </c>
      <c r="D40" s="634"/>
      <c r="E40" s="635" t="s">
        <v>488</v>
      </c>
      <c r="F40" s="635"/>
      <c r="G40" s="635"/>
      <c r="H40" s="635"/>
      <c r="I40" s="635"/>
      <c r="J40" s="635"/>
      <c r="K40" s="635"/>
      <c r="L40" s="635"/>
      <c r="M40" s="635"/>
      <c r="N40" s="635"/>
      <c r="O40" s="635"/>
      <c r="P40" s="635"/>
      <c r="Q40" s="635"/>
      <c r="R40" s="635"/>
      <c r="S40" s="635"/>
      <c r="T40" s="193"/>
      <c r="U40" s="634" t="str">
        <f t="shared" si="4"/>
        <v/>
      </c>
      <c r="V40" s="634"/>
      <c r="W40" s="635"/>
      <c r="X40" s="635"/>
      <c r="Y40" s="635"/>
      <c r="Z40" s="635"/>
      <c r="AA40" s="635"/>
      <c r="AB40" s="635"/>
      <c r="AC40" s="635"/>
      <c r="AD40" s="635"/>
      <c r="AE40" s="635"/>
      <c r="AF40" s="635"/>
      <c r="AG40" s="635"/>
      <c r="AH40" s="635"/>
      <c r="AI40" s="635"/>
      <c r="AJ40" s="635"/>
      <c r="AK40" s="635"/>
      <c r="AL40" s="193"/>
      <c r="AM40" s="634" t="str">
        <f t="shared" si="0"/>
        <v/>
      </c>
      <c r="AN40" s="634"/>
      <c r="AO40" s="635"/>
      <c r="AP40" s="635"/>
      <c r="AQ40" s="635"/>
      <c r="AR40" s="635"/>
      <c r="AS40" s="635"/>
      <c r="AT40" s="635"/>
      <c r="AU40" s="635"/>
      <c r="AV40" s="635"/>
      <c r="AW40" s="635"/>
      <c r="AX40" s="635"/>
      <c r="AY40" s="635"/>
      <c r="AZ40" s="635"/>
      <c r="BA40" s="635"/>
      <c r="BB40" s="635"/>
      <c r="BC40" s="635"/>
      <c r="BD40" s="193"/>
      <c r="BE40" s="634" t="str">
        <f t="shared" si="1"/>
        <v/>
      </c>
      <c r="BF40" s="634"/>
      <c r="BG40" s="635"/>
      <c r="BH40" s="635"/>
      <c r="BI40" s="635"/>
      <c r="BJ40" s="635"/>
      <c r="BK40" s="635"/>
      <c r="BL40" s="635"/>
      <c r="BM40" s="635"/>
      <c r="BN40" s="635"/>
      <c r="BO40" s="635"/>
      <c r="BP40" s="635"/>
      <c r="BQ40" s="635"/>
      <c r="BR40" s="635"/>
      <c r="BS40" s="635"/>
      <c r="BT40" s="635"/>
      <c r="BU40" s="635"/>
      <c r="BV40" s="193"/>
      <c r="BW40" s="634">
        <f t="shared" si="2"/>
        <v>12</v>
      </c>
      <c r="BX40" s="634"/>
      <c r="BY40" s="635" t="s">
        <v>313</v>
      </c>
      <c r="BZ40" s="635"/>
      <c r="CA40" s="635"/>
      <c r="CB40" s="635"/>
      <c r="CC40" s="635"/>
      <c r="CD40" s="635"/>
      <c r="CE40" s="635"/>
      <c r="CF40" s="635"/>
      <c r="CG40" s="635"/>
      <c r="CH40" s="635"/>
      <c r="CI40" s="635"/>
      <c r="CJ40" s="635"/>
      <c r="CK40" s="635"/>
      <c r="CL40" s="635"/>
      <c r="CM40" s="635"/>
      <c r="CN40" s="193"/>
      <c r="CO40" s="634" t="str">
        <f t="shared" si="3"/>
        <v/>
      </c>
      <c r="CP40" s="634"/>
      <c r="CQ40" s="635" t="s">
        <v>488</v>
      </c>
      <c r="CR40" s="635"/>
      <c r="CS40" s="635"/>
      <c r="CT40" s="635"/>
      <c r="CU40" s="635"/>
      <c r="CV40" s="635"/>
      <c r="CW40" s="635"/>
      <c r="CX40" s="635"/>
      <c r="CY40" s="635"/>
      <c r="CZ40" s="635"/>
      <c r="DA40" s="635"/>
      <c r="DB40" s="635"/>
      <c r="DC40" s="635"/>
      <c r="DD40" s="635"/>
      <c r="DE40" s="635"/>
      <c r="DF40" s="190"/>
      <c r="DG40" s="636" t="s">
        <v>488</v>
      </c>
      <c r="DH40" s="636"/>
      <c r="DI40" s="197"/>
      <c r="DJ40" s="165"/>
      <c r="DK40" s="165"/>
      <c r="DL40" s="165"/>
      <c r="DM40" s="165"/>
      <c r="DN40" s="165"/>
      <c r="DO40" s="165"/>
    </row>
    <row r="41" spans="1:119" ht="32.25" customHeight="1" x14ac:dyDescent="0.15">
      <c r="A41" s="166"/>
      <c r="B41" s="192"/>
      <c r="C41" s="634" t="str">
        <f t="shared" si="5"/>
        <v/>
      </c>
      <c r="D41" s="634"/>
      <c r="E41" s="635" t="s">
        <v>488</v>
      </c>
      <c r="F41" s="635"/>
      <c r="G41" s="635"/>
      <c r="H41" s="635"/>
      <c r="I41" s="635"/>
      <c r="J41" s="635"/>
      <c r="K41" s="635"/>
      <c r="L41" s="635"/>
      <c r="M41" s="635"/>
      <c r="N41" s="635"/>
      <c r="O41" s="635"/>
      <c r="P41" s="635"/>
      <c r="Q41" s="635"/>
      <c r="R41" s="635"/>
      <c r="S41" s="635"/>
      <c r="T41" s="193"/>
      <c r="U41" s="634" t="str">
        <f t="shared" si="4"/>
        <v/>
      </c>
      <c r="V41" s="634"/>
      <c r="W41" s="635"/>
      <c r="X41" s="635"/>
      <c r="Y41" s="635"/>
      <c r="Z41" s="635"/>
      <c r="AA41" s="635"/>
      <c r="AB41" s="635"/>
      <c r="AC41" s="635"/>
      <c r="AD41" s="635"/>
      <c r="AE41" s="635"/>
      <c r="AF41" s="635"/>
      <c r="AG41" s="635"/>
      <c r="AH41" s="635"/>
      <c r="AI41" s="635"/>
      <c r="AJ41" s="635"/>
      <c r="AK41" s="635"/>
      <c r="AL41" s="193"/>
      <c r="AM41" s="634" t="str">
        <f t="shared" si="0"/>
        <v/>
      </c>
      <c r="AN41" s="634"/>
      <c r="AO41" s="635"/>
      <c r="AP41" s="635"/>
      <c r="AQ41" s="635"/>
      <c r="AR41" s="635"/>
      <c r="AS41" s="635"/>
      <c r="AT41" s="635"/>
      <c r="AU41" s="635"/>
      <c r="AV41" s="635"/>
      <c r="AW41" s="635"/>
      <c r="AX41" s="635"/>
      <c r="AY41" s="635"/>
      <c r="AZ41" s="635"/>
      <c r="BA41" s="635"/>
      <c r="BB41" s="635"/>
      <c r="BC41" s="635"/>
      <c r="BD41" s="193"/>
      <c r="BE41" s="634" t="str">
        <f t="shared" si="1"/>
        <v/>
      </c>
      <c r="BF41" s="634"/>
      <c r="BG41" s="635"/>
      <c r="BH41" s="635"/>
      <c r="BI41" s="635"/>
      <c r="BJ41" s="635"/>
      <c r="BK41" s="635"/>
      <c r="BL41" s="635"/>
      <c r="BM41" s="635"/>
      <c r="BN41" s="635"/>
      <c r="BO41" s="635"/>
      <c r="BP41" s="635"/>
      <c r="BQ41" s="635"/>
      <c r="BR41" s="635"/>
      <c r="BS41" s="635"/>
      <c r="BT41" s="635"/>
      <c r="BU41" s="635"/>
      <c r="BV41" s="193"/>
      <c r="BW41" s="634">
        <f t="shared" si="2"/>
        <v>13</v>
      </c>
      <c r="BX41" s="634"/>
      <c r="BY41" s="635" t="s">
        <v>314</v>
      </c>
      <c r="BZ41" s="635"/>
      <c r="CA41" s="635"/>
      <c r="CB41" s="635"/>
      <c r="CC41" s="635"/>
      <c r="CD41" s="635"/>
      <c r="CE41" s="635"/>
      <c r="CF41" s="635"/>
      <c r="CG41" s="635"/>
      <c r="CH41" s="635"/>
      <c r="CI41" s="635"/>
      <c r="CJ41" s="635"/>
      <c r="CK41" s="635"/>
      <c r="CL41" s="635"/>
      <c r="CM41" s="635"/>
      <c r="CN41" s="193"/>
      <c r="CO41" s="634" t="str">
        <f t="shared" si="3"/>
        <v/>
      </c>
      <c r="CP41" s="634"/>
      <c r="CQ41" s="635" t="s">
        <v>488</v>
      </c>
      <c r="CR41" s="635"/>
      <c r="CS41" s="635"/>
      <c r="CT41" s="635"/>
      <c r="CU41" s="635"/>
      <c r="CV41" s="635"/>
      <c r="CW41" s="635"/>
      <c r="CX41" s="635"/>
      <c r="CY41" s="635"/>
      <c r="CZ41" s="635"/>
      <c r="DA41" s="635"/>
      <c r="DB41" s="635"/>
      <c r="DC41" s="635"/>
      <c r="DD41" s="635"/>
      <c r="DE41" s="635"/>
      <c r="DF41" s="190"/>
      <c r="DG41" s="636" t="s">
        <v>488</v>
      </c>
      <c r="DH41" s="636"/>
      <c r="DI41" s="197"/>
      <c r="DJ41" s="165"/>
      <c r="DK41" s="165"/>
      <c r="DL41" s="165"/>
      <c r="DM41" s="165"/>
      <c r="DN41" s="165"/>
      <c r="DO41" s="165"/>
    </row>
    <row r="42" spans="1:119" ht="32.25" customHeight="1" x14ac:dyDescent="0.15">
      <c r="A42" s="165"/>
      <c r="B42" s="192"/>
      <c r="C42" s="634" t="str">
        <f t="shared" si="5"/>
        <v/>
      </c>
      <c r="D42" s="634"/>
      <c r="E42" s="635" t="s">
        <v>488</v>
      </c>
      <c r="F42" s="635"/>
      <c r="G42" s="635"/>
      <c r="H42" s="635"/>
      <c r="I42" s="635"/>
      <c r="J42" s="635"/>
      <c r="K42" s="635"/>
      <c r="L42" s="635"/>
      <c r="M42" s="635"/>
      <c r="N42" s="635"/>
      <c r="O42" s="635"/>
      <c r="P42" s="635"/>
      <c r="Q42" s="635"/>
      <c r="R42" s="635"/>
      <c r="S42" s="635"/>
      <c r="T42" s="193"/>
      <c r="U42" s="634" t="str">
        <f t="shared" si="4"/>
        <v/>
      </c>
      <c r="V42" s="634"/>
      <c r="W42" s="635"/>
      <c r="X42" s="635"/>
      <c r="Y42" s="635"/>
      <c r="Z42" s="635"/>
      <c r="AA42" s="635"/>
      <c r="AB42" s="635"/>
      <c r="AC42" s="635"/>
      <c r="AD42" s="635"/>
      <c r="AE42" s="635"/>
      <c r="AF42" s="635"/>
      <c r="AG42" s="635"/>
      <c r="AH42" s="635"/>
      <c r="AI42" s="635"/>
      <c r="AJ42" s="635"/>
      <c r="AK42" s="635"/>
      <c r="AL42" s="193"/>
      <c r="AM42" s="634" t="str">
        <f t="shared" si="0"/>
        <v/>
      </c>
      <c r="AN42" s="634"/>
      <c r="AO42" s="635"/>
      <c r="AP42" s="635"/>
      <c r="AQ42" s="635"/>
      <c r="AR42" s="635"/>
      <c r="AS42" s="635"/>
      <c r="AT42" s="635"/>
      <c r="AU42" s="635"/>
      <c r="AV42" s="635"/>
      <c r="AW42" s="635"/>
      <c r="AX42" s="635"/>
      <c r="AY42" s="635"/>
      <c r="AZ42" s="635"/>
      <c r="BA42" s="635"/>
      <c r="BB42" s="635"/>
      <c r="BC42" s="635"/>
      <c r="BD42" s="193"/>
      <c r="BE42" s="634" t="str">
        <f t="shared" si="1"/>
        <v/>
      </c>
      <c r="BF42" s="634"/>
      <c r="BG42" s="635"/>
      <c r="BH42" s="635"/>
      <c r="BI42" s="635"/>
      <c r="BJ42" s="635"/>
      <c r="BK42" s="635"/>
      <c r="BL42" s="635"/>
      <c r="BM42" s="635"/>
      <c r="BN42" s="635"/>
      <c r="BO42" s="635"/>
      <c r="BP42" s="635"/>
      <c r="BQ42" s="635"/>
      <c r="BR42" s="635"/>
      <c r="BS42" s="635"/>
      <c r="BT42" s="635"/>
      <c r="BU42" s="635"/>
      <c r="BV42" s="193"/>
      <c r="BW42" s="634">
        <f t="shared" si="2"/>
        <v>14</v>
      </c>
      <c r="BX42" s="634"/>
      <c r="BY42" s="635" t="s">
        <v>315</v>
      </c>
      <c r="BZ42" s="635"/>
      <c r="CA42" s="635"/>
      <c r="CB42" s="635"/>
      <c r="CC42" s="635"/>
      <c r="CD42" s="635"/>
      <c r="CE42" s="635"/>
      <c r="CF42" s="635"/>
      <c r="CG42" s="635"/>
      <c r="CH42" s="635"/>
      <c r="CI42" s="635"/>
      <c r="CJ42" s="635"/>
      <c r="CK42" s="635"/>
      <c r="CL42" s="635"/>
      <c r="CM42" s="635"/>
      <c r="CN42" s="193"/>
      <c r="CO42" s="634" t="str">
        <f t="shared" si="3"/>
        <v/>
      </c>
      <c r="CP42" s="634"/>
      <c r="CQ42" s="635" t="s">
        <v>488</v>
      </c>
      <c r="CR42" s="635"/>
      <c r="CS42" s="635"/>
      <c r="CT42" s="635"/>
      <c r="CU42" s="635"/>
      <c r="CV42" s="635"/>
      <c r="CW42" s="635"/>
      <c r="CX42" s="635"/>
      <c r="CY42" s="635"/>
      <c r="CZ42" s="635"/>
      <c r="DA42" s="635"/>
      <c r="DB42" s="635"/>
      <c r="DC42" s="635"/>
      <c r="DD42" s="635"/>
      <c r="DE42" s="635"/>
      <c r="DF42" s="190"/>
      <c r="DG42" s="636" t="s">
        <v>488</v>
      </c>
      <c r="DH42" s="636"/>
      <c r="DI42" s="197"/>
      <c r="DJ42" s="165"/>
      <c r="DK42" s="165"/>
      <c r="DL42" s="165"/>
      <c r="DM42" s="165"/>
      <c r="DN42" s="165"/>
      <c r="DO42" s="165"/>
    </row>
    <row r="43" spans="1:119" ht="32.25" customHeight="1" x14ac:dyDescent="0.15">
      <c r="A43" s="165"/>
      <c r="B43" s="192"/>
      <c r="C43" s="634" t="str">
        <f t="shared" si="5"/>
        <v/>
      </c>
      <c r="D43" s="634"/>
      <c r="E43" s="635" t="s">
        <v>488</v>
      </c>
      <c r="F43" s="635"/>
      <c r="G43" s="635"/>
      <c r="H43" s="635"/>
      <c r="I43" s="635"/>
      <c r="J43" s="635"/>
      <c r="K43" s="635"/>
      <c r="L43" s="635"/>
      <c r="M43" s="635"/>
      <c r="N43" s="635"/>
      <c r="O43" s="635"/>
      <c r="P43" s="635"/>
      <c r="Q43" s="635"/>
      <c r="R43" s="635"/>
      <c r="S43" s="635"/>
      <c r="T43" s="193"/>
      <c r="U43" s="634" t="str">
        <f t="shared" si="4"/>
        <v/>
      </c>
      <c r="V43" s="634"/>
      <c r="W43" s="635"/>
      <c r="X43" s="635"/>
      <c r="Y43" s="635"/>
      <c r="Z43" s="635"/>
      <c r="AA43" s="635"/>
      <c r="AB43" s="635"/>
      <c r="AC43" s="635"/>
      <c r="AD43" s="635"/>
      <c r="AE43" s="635"/>
      <c r="AF43" s="635"/>
      <c r="AG43" s="635"/>
      <c r="AH43" s="635"/>
      <c r="AI43" s="635"/>
      <c r="AJ43" s="635"/>
      <c r="AK43" s="635"/>
      <c r="AL43" s="193"/>
      <c r="AM43" s="634" t="str">
        <f t="shared" si="0"/>
        <v/>
      </c>
      <c r="AN43" s="634"/>
      <c r="AO43" s="635"/>
      <c r="AP43" s="635"/>
      <c r="AQ43" s="635"/>
      <c r="AR43" s="635"/>
      <c r="AS43" s="635"/>
      <c r="AT43" s="635"/>
      <c r="AU43" s="635"/>
      <c r="AV43" s="635"/>
      <c r="AW43" s="635"/>
      <c r="AX43" s="635"/>
      <c r="AY43" s="635"/>
      <c r="AZ43" s="635"/>
      <c r="BA43" s="635"/>
      <c r="BB43" s="635"/>
      <c r="BC43" s="635"/>
      <c r="BD43" s="193"/>
      <c r="BE43" s="634" t="str">
        <f t="shared" si="1"/>
        <v/>
      </c>
      <c r="BF43" s="634"/>
      <c r="BG43" s="635"/>
      <c r="BH43" s="635"/>
      <c r="BI43" s="635"/>
      <c r="BJ43" s="635"/>
      <c r="BK43" s="635"/>
      <c r="BL43" s="635"/>
      <c r="BM43" s="635"/>
      <c r="BN43" s="635"/>
      <c r="BO43" s="635"/>
      <c r="BP43" s="635"/>
      <c r="BQ43" s="635"/>
      <c r="BR43" s="635"/>
      <c r="BS43" s="635"/>
      <c r="BT43" s="635"/>
      <c r="BU43" s="635"/>
      <c r="BV43" s="193"/>
      <c r="BW43" s="634" t="str">
        <f t="shared" si="2"/>
        <v/>
      </c>
      <c r="BX43" s="634"/>
      <c r="BY43" s="635" t="s">
        <v>488</v>
      </c>
      <c r="BZ43" s="635"/>
      <c r="CA43" s="635"/>
      <c r="CB43" s="635"/>
      <c r="CC43" s="635"/>
      <c r="CD43" s="635"/>
      <c r="CE43" s="635"/>
      <c r="CF43" s="635"/>
      <c r="CG43" s="635"/>
      <c r="CH43" s="635"/>
      <c r="CI43" s="635"/>
      <c r="CJ43" s="635"/>
      <c r="CK43" s="635"/>
      <c r="CL43" s="635"/>
      <c r="CM43" s="635"/>
      <c r="CN43" s="193"/>
      <c r="CO43" s="634" t="str">
        <f t="shared" si="3"/>
        <v/>
      </c>
      <c r="CP43" s="634"/>
      <c r="CQ43" s="635" t="s">
        <v>488</v>
      </c>
      <c r="CR43" s="635"/>
      <c r="CS43" s="635"/>
      <c r="CT43" s="635"/>
      <c r="CU43" s="635"/>
      <c r="CV43" s="635"/>
      <c r="CW43" s="635"/>
      <c r="CX43" s="635"/>
      <c r="CY43" s="635"/>
      <c r="CZ43" s="635"/>
      <c r="DA43" s="635"/>
      <c r="DB43" s="635"/>
      <c r="DC43" s="635"/>
      <c r="DD43" s="635"/>
      <c r="DE43" s="635"/>
      <c r="DF43" s="190"/>
      <c r="DG43" s="636" t="s">
        <v>488</v>
      </c>
      <c r="DH43" s="63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118</v>
      </c>
      <c r="C46" s="165"/>
      <c r="D46" s="165"/>
      <c r="E46" s="165" t="s">
        <v>119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120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121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122</v>
      </c>
    </row>
    <row r="50" spans="5:5" x14ac:dyDescent="0.15">
      <c r="E50" s="167" t="s">
        <v>123</v>
      </c>
    </row>
    <row r="51" spans="5:5" x14ac:dyDescent="0.15">
      <c r="E51" s="167" t="s">
        <v>124</v>
      </c>
    </row>
    <row r="52" spans="5:5" x14ac:dyDescent="0.15">
      <c r="E52" s="167" t="s">
        <v>125</v>
      </c>
    </row>
    <row r="53" spans="5:5" x14ac:dyDescent="0.15">
      <c r="E53" s="167" t="s">
        <v>126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IRGpdTkJBYg7NRKzucHf9fJOLhwXAakju4qpNAIdzNOHhgjqG9Q/7oAeK31MgOeNBncHDqw3O8tA4nUZiMLsg==" saltValue="lMxqRw9BQ+1qW//oQ3eW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99" bottom="0.39370078740157499" header="0.196850393700787" footer="0.196850393700787"/>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435</v>
      </c>
      <c r="K32" s="22"/>
      <c r="L32" s="22"/>
      <c r="M32" s="22"/>
      <c r="N32" s="22"/>
      <c r="O32" s="22"/>
      <c r="P32" s="22"/>
    </row>
    <row r="33" spans="1:16" ht="39" customHeight="1" thickBot="1" x14ac:dyDescent="0.25">
      <c r="A33" s="22"/>
      <c r="B33" s="25" t="s">
        <v>445</v>
      </c>
      <c r="C33" s="26"/>
      <c r="D33" s="26"/>
      <c r="E33" s="27" t="s">
        <v>436</v>
      </c>
      <c r="F33" s="28" t="s">
        <v>437</v>
      </c>
      <c r="G33" s="29" t="s">
        <v>438</v>
      </c>
      <c r="H33" s="29" t="s">
        <v>439</v>
      </c>
      <c r="I33" s="29" t="s">
        <v>440</v>
      </c>
      <c r="J33" s="30" t="s">
        <v>441</v>
      </c>
      <c r="K33" s="22"/>
      <c r="L33" s="22"/>
      <c r="M33" s="22"/>
      <c r="N33" s="22"/>
      <c r="O33" s="22"/>
      <c r="P33" s="22"/>
    </row>
    <row r="34" spans="1:16" ht="39" customHeight="1" x14ac:dyDescent="0.15">
      <c r="A34" s="22"/>
      <c r="B34" s="31"/>
      <c r="C34" s="1216" t="s">
        <v>282</v>
      </c>
      <c r="D34" s="1216"/>
      <c r="E34" s="1217"/>
      <c r="F34" s="32">
        <v>5.43</v>
      </c>
      <c r="G34" s="33">
        <v>5.54</v>
      </c>
      <c r="H34" s="33">
        <v>5.8</v>
      </c>
      <c r="I34" s="33">
        <v>5.79</v>
      </c>
      <c r="J34" s="34">
        <v>9.41</v>
      </c>
      <c r="K34" s="22"/>
      <c r="L34" s="22"/>
      <c r="M34" s="22"/>
      <c r="N34" s="22"/>
      <c r="O34" s="22"/>
      <c r="P34" s="22"/>
    </row>
    <row r="35" spans="1:16" ht="39" customHeight="1" x14ac:dyDescent="0.15">
      <c r="A35" s="22"/>
      <c r="B35" s="35"/>
      <c r="C35" s="1210" t="s">
        <v>298</v>
      </c>
      <c r="D35" s="1211"/>
      <c r="E35" s="1212"/>
      <c r="F35" s="36">
        <v>0.57999999999999996</v>
      </c>
      <c r="G35" s="37">
        <v>0.83</v>
      </c>
      <c r="H35" s="37">
        <v>1.34</v>
      </c>
      <c r="I35" s="37">
        <v>1.23</v>
      </c>
      <c r="J35" s="38">
        <v>1.66</v>
      </c>
      <c r="K35" s="22"/>
      <c r="L35" s="22"/>
      <c r="M35" s="22"/>
      <c r="N35" s="22"/>
      <c r="O35" s="22"/>
      <c r="P35" s="22"/>
    </row>
    <row r="36" spans="1:16" ht="39" customHeight="1" x14ac:dyDescent="0.15">
      <c r="A36" s="22"/>
      <c r="B36" s="35"/>
      <c r="C36" s="1210" t="s">
        <v>297</v>
      </c>
      <c r="D36" s="1211"/>
      <c r="E36" s="1212"/>
      <c r="F36" s="36">
        <v>0.87</v>
      </c>
      <c r="G36" s="37">
        <v>1.83</v>
      </c>
      <c r="H36" s="37">
        <v>2.2999999999999998</v>
      </c>
      <c r="I36" s="37">
        <v>1.51</v>
      </c>
      <c r="J36" s="38">
        <v>1.43</v>
      </c>
      <c r="K36" s="22"/>
      <c r="L36" s="22"/>
      <c r="M36" s="22"/>
      <c r="N36" s="22"/>
      <c r="O36" s="22"/>
      <c r="P36" s="22"/>
    </row>
    <row r="37" spans="1:16" ht="39" customHeight="1" x14ac:dyDescent="0.15">
      <c r="A37" s="22"/>
      <c r="B37" s="35"/>
      <c r="C37" s="1210" t="s">
        <v>300</v>
      </c>
      <c r="D37" s="1211"/>
      <c r="E37" s="1212"/>
      <c r="F37" s="36">
        <v>0.22</v>
      </c>
      <c r="G37" s="37">
        <v>0.87</v>
      </c>
      <c r="H37" s="37">
        <v>0.7</v>
      </c>
      <c r="I37" s="37">
        <v>0.46</v>
      </c>
      <c r="J37" s="38">
        <v>0.35</v>
      </c>
      <c r="K37" s="22"/>
      <c r="L37" s="22"/>
      <c r="M37" s="22"/>
      <c r="N37" s="22"/>
      <c r="O37" s="22"/>
      <c r="P37" s="22"/>
    </row>
    <row r="38" spans="1:16" ht="39" customHeight="1" x14ac:dyDescent="0.15">
      <c r="A38" s="22"/>
      <c r="B38" s="35"/>
      <c r="C38" s="1210" t="s">
        <v>299</v>
      </c>
      <c r="D38" s="1211"/>
      <c r="E38" s="1212"/>
      <c r="F38" s="36">
        <v>0.21</v>
      </c>
      <c r="G38" s="37">
        <v>0.13</v>
      </c>
      <c r="H38" s="37">
        <v>0.1</v>
      </c>
      <c r="I38" s="37">
        <v>0.12</v>
      </c>
      <c r="J38" s="38">
        <v>0.11</v>
      </c>
      <c r="K38" s="22"/>
      <c r="L38" s="22"/>
      <c r="M38" s="22"/>
      <c r="N38" s="22"/>
      <c r="O38" s="22"/>
      <c r="P38" s="22"/>
    </row>
    <row r="39" spans="1:16" ht="39" customHeight="1" x14ac:dyDescent="0.15">
      <c r="A39" s="22"/>
      <c r="B39" s="35"/>
      <c r="C39" s="1210"/>
      <c r="D39" s="1211"/>
      <c r="E39" s="1212"/>
      <c r="F39" s="36"/>
      <c r="G39" s="37"/>
      <c r="H39" s="37"/>
      <c r="I39" s="37"/>
      <c r="J39" s="38"/>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446</v>
      </c>
      <c r="D42" s="1211"/>
      <c r="E42" s="1212"/>
      <c r="F42" s="36" t="s">
        <v>47</v>
      </c>
      <c r="G42" s="37" t="s">
        <v>47</v>
      </c>
      <c r="H42" s="37" t="s">
        <v>47</v>
      </c>
      <c r="I42" s="37" t="s">
        <v>47</v>
      </c>
      <c r="J42" s="38" t="s">
        <v>47</v>
      </c>
      <c r="K42" s="22"/>
      <c r="L42" s="22"/>
      <c r="M42" s="22"/>
      <c r="N42" s="22"/>
      <c r="O42" s="22"/>
      <c r="P42" s="22"/>
    </row>
    <row r="43" spans="1:16" ht="39" customHeight="1" thickBot="1" x14ac:dyDescent="0.2">
      <c r="A43" s="22"/>
      <c r="B43" s="40"/>
      <c r="C43" s="1213" t="s">
        <v>447</v>
      </c>
      <c r="D43" s="1214"/>
      <c r="E43" s="1215"/>
      <c r="F43" s="41" t="s">
        <v>47</v>
      </c>
      <c r="G43" s="42" t="s">
        <v>47</v>
      </c>
      <c r="H43" s="42" t="s">
        <v>47</v>
      </c>
      <c r="I43" s="42" t="s">
        <v>47</v>
      </c>
      <c r="J43" s="43" t="s">
        <v>47</v>
      </c>
      <c r="K43" s="22"/>
      <c r="L43" s="22"/>
      <c r="M43" s="22"/>
      <c r="N43" s="22"/>
      <c r="O43" s="22"/>
      <c r="P43" s="22"/>
    </row>
    <row r="44" spans="1:16" ht="39" customHeight="1" x14ac:dyDescent="0.15">
      <c r="A44" s="22"/>
      <c r="B44" s="44" t="s">
        <v>448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P92QOlCqBZM5P3Klha5mz3c3qncFcnA2flk0gcZYrhaqCBYIyb+izoUDBy6QbLylJKcbxHyllE98CXQiatE+g==" saltValue="ZRixRdGmE39gvTHUmVfJ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449</v>
      </c>
      <c r="P43" s="48"/>
      <c r="Q43" s="48"/>
      <c r="R43" s="48"/>
      <c r="S43" s="48"/>
      <c r="T43" s="48"/>
      <c r="U43" s="48"/>
    </row>
    <row r="44" spans="1:21" ht="30.75" customHeight="1" thickBot="1" x14ac:dyDescent="0.2">
      <c r="A44" s="48"/>
      <c r="B44" s="51" t="s">
        <v>450</v>
      </c>
      <c r="C44" s="52"/>
      <c r="D44" s="52"/>
      <c r="E44" s="53"/>
      <c r="F44" s="53"/>
      <c r="G44" s="53"/>
      <c r="H44" s="53"/>
      <c r="I44" s="53"/>
      <c r="J44" s="54" t="s">
        <v>436</v>
      </c>
      <c r="K44" s="55" t="s">
        <v>437</v>
      </c>
      <c r="L44" s="56" t="s">
        <v>438</v>
      </c>
      <c r="M44" s="56" t="s">
        <v>439</v>
      </c>
      <c r="N44" s="56" t="s">
        <v>440</v>
      </c>
      <c r="O44" s="57" t="s">
        <v>441</v>
      </c>
      <c r="P44" s="48"/>
      <c r="Q44" s="48"/>
      <c r="R44" s="48"/>
      <c r="S44" s="48"/>
      <c r="T44" s="48"/>
      <c r="U44" s="48"/>
    </row>
    <row r="45" spans="1:21" ht="30.75" customHeight="1" x14ac:dyDescent="0.15">
      <c r="A45" s="48"/>
      <c r="B45" s="1226" t="s">
        <v>451</v>
      </c>
      <c r="C45" s="1227"/>
      <c r="D45" s="58"/>
      <c r="E45" s="1232" t="s">
        <v>213</v>
      </c>
      <c r="F45" s="1232"/>
      <c r="G45" s="1232"/>
      <c r="H45" s="1232"/>
      <c r="I45" s="1232"/>
      <c r="J45" s="1233"/>
      <c r="K45" s="59">
        <v>664</v>
      </c>
      <c r="L45" s="60">
        <v>613</v>
      </c>
      <c r="M45" s="60">
        <v>562</v>
      </c>
      <c r="N45" s="60">
        <v>563</v>
      </c>
      <c r="O45" s="61">
        <v>510</v>
      </c>
      <c r="P45" s="48"/>
      <c r="Q45" s="48"/>
      <c r="R45" s="48"/>
      <c r="S45" s="48"/>
      <c r="T45" s="48"/>
      <c r="U45" s="48"/>
    </row>
    <row r="46" spans="1:21" ht="30.75" customHeight="1" x14ac:dyDescent="0.15">
      <c r="A46" s="48"/>
      <c r="B46" s="1228"/>
      <c r="C46" s="1229"/>
      <c r="D46" s="62"/>
      <c r="E46" s="1220" t="s">
        <v>330</v>
      </c>
      <c r="F46" s="1220"/>
      <c r="G46" s="1220"/>
      <c r="H46" s="1220"/>
      <c r="I46" s="1220"/>
      <c r="J46" s="1221"/>
      <c r="K46" s="63" t="s">
        <v>47</v>
      </c>
      <c r="L46" s="64" t="s">
        <v>47</v>
      </c>
      <c r="M46" s="64" t="s">
        <v>47</v>
      </c>
      <c r="N46" s="64" t="s">
        <v>47</v>
      </c>
      <c r="O46" s="65" t="s">
        <v>47</v>
      </c>
      <c r="P46" s="48"/>
      <c r="Q46" s="48"/>
      <c r="R46" s="48"/>
      <c r="S46" s="48"/>
      <c r="T46" s="48"/>
      <c r="U46" s="48"/>
    </row>
    <row r="47" spans="1:21" ht="30.75" customHeight="1" x14ac:dyDescent="0.15">
      <c r="A47" s="48"/>
      <c r="B47" s="1228"/>
      <c r="C47" s="1229"/>
      <c r="D47" s="62"/>
      <c r="E47" s="1220" t="s">
        <v>334</v>
      </c>
      <c r="F47" s="1220"/>
      <c r="G47" s="1220"/>
      <c r="H47" s="1220"/>
      <c r="I47" s="1220"/>
      <c r="J47" s="1221"/>
      <c r="K47" s="63" t="s">
        <v>47</v>
      </c>
      <c r="L47" s="64" t="s">
        <v>47</v>
      </c>
      <c r="M47" s="64" t="s">
        <v>47</v>
      </c>
      <c r="N47" s="64" t="s">
        <v>47</v>
      </c>
      <c r="O47" s="65" t="s">
        <v>47</v>
      </c>
      <c r="P47" s="48"/>
      <c r="Q47" s="48"/>
      <c r="R47" s="48"/>
      <c r="S47" s="48"/>
      <c r="T47" s="48"/>
      <c r="U47" s="48"/>
    </row>
    <row r="48" spans="1:21" ht="30.75" customHeight="1" x14ac:dyDescent="0.15">
      <c r="A48" s="48"/>
      <c r="B48" s="1228"/>
      <c r="C48" s="1229"/>
      <c r="D48" s="62"/>
      <c r="E48" s="1220" t="s">
        <v>452</v>
      </c>
      <c r="F48" s="1220"/>
      <c r="G48" s="1220"/>
      <c r="H48" s="1220"/>
      <c r="I48" s="1220"/>
      <c r="J48" s="1221"/>
      <c r="K48" s="63">
        <v>317</v>
      </c>
      <c r="L48" s="64">
        <v>331</v>
      </c>
      <c r="M48" s="64">
        <v>357</v>
      </c>
      <c r="N48" s="64">
        <v>343</v>
      </c>
      <c r="O48" s="65">
        <v>364</v>
      </c>
      <c r="P48" s="48"/>
      <c r="Q48" s="48"/>
      <c r="R48" s="48"/>
      <c r="S48" s="48"/>
      <c r="T48" s="48"/>
      <c r="U48" s="48"/>
    </row>
    <row r="49" spans="1:21" ht="30.75" customHeight="1" x14ac:dyDescent="0.15">
      <c r="A49" s="48"/>
      <c r="B49" s="1228"/>
      <c r="C49" s="1229"/>
      <c r="D49" s="62"/>
      <c r="E49" s="1220" t="s">
        <v>453</v>
      </c>
      <c r="F49" s="1220"/>
      <c r="G49" s="1220"/>
      <c r="H49" s="1220"/>
      <c r="I49" s="1220"/>
      <c r="J49" s="1221"/>
      <c r="K49" s="63">
        <v>91</v>
      </c>
      <c r="L49" s="64">
        <v>90</v>
      </c>
      <c r="M49" s="64">
        <v>117</v>
      </c>
      <c r="N49" s="64">
        <v>122</v>
      </c>
      <c r="O49" s="65">
        <v>137</v>
      </c>
      <c r="P49" s="48"/>
      <c r="Q49" s="48"/>
      <c r="R49" s="48"/>
      <c r="S49" s="48"/>
      <c r="T49" s="48"/>
      <c r="U49" s="48"/>
    </row>
    <row r="50" spans="1:21" ht="30.75" customHeight="1" x14ac:dyDescent="0.15">
      <c r="A50" s="48"/>
      <c r="B50" s="1228"/>
      <c r="C50" s="1229"/>
      <c r="D50" s="62"/>
      <c r="E50" s="1220" t="s">
        <v>454</v>
      </c>
      <c r="F50" s="1220"/>
      <c r="G50" s="1220"/>
      <c r="H50" s="1220"/>
      <c r="I50" s="1220"/>
      <c r="J50" s="1221"/>
      <c r="K50" s="63">
        <v>2</v>
      </c>
      <c r="L50" s="64">
        <v>0</v>
      </c>
      <c r="M50" s="64">
        <v>0</v>
      </c>
      <c r="N50" s="64">
        <v>0</v>
      </c>
      <c r="O50" s="65" t="s">
        <v>47</v>
      </c>
      <c r="P50" s="48"/>
      <c r="Q50" s="48"/>
      <c r="R50" s="48"/>
      <c r="S50" s="48"/>
      <c r="T50" s="48"/>
      <c r="U50" s="48"/>
    </row>
    <row r="51" spans="1:21" ht="30.75" customHeight="1" x14ac:dyDescent="0.15">
      <c r="A51" s="48"/>
      <c r="B51" s="1230"/>
      <c r="C51" s="1231"/>
      <c r="D51" s="66"/>
      <c r="E51" s="1220" t="s">
        <v>346</v>
      </c>
      <c r="F51" s="1220"/>
      <c r="G51" s="1220"/>
      <c r="H51" s="1220"/>
      <c r="I51" s="1220"/>
      <c r="J51" s="1221"/>
      <c r="K51" s="63" t="s">
        <v>47</v>
      </c>
      <c r="L51" s="64" t="s">
        <v>47</v>
      </c>
      <c r="M51" s="64" t="s">
        <v>47</v>
      </c>
      <c r="N51" s="64" t="s">
        <v>47</v>
      </c>
      <c r="O51" s="65" t="s">
        <v>47</v>
      </c>
      <c r="P51" s="48"/>
      <c r="Q51" s="48"/>
      <c r="R51" s="48"/>
      <c r="S51" s="48"/>
      <c r="T51" s="48"/>
      <c r="U51" s="48"/>
    </row>
    <row r="52" spans="1:21" ht="30.75" customHeight="1" x14ac:dyDescent="0.15">
      <c r="A52" s="48"/>
      <c r="B52" s="1218" t="s">
        <v>455</v>
      </c>
      <c r="C52" s="1219"/>
      <c r="D52" s="66"/>
      <c r="E52" s="1220" t="s">
        <v>456</v>
      </c>
      <c r="F52" s="1220"/>
      <c r="G52" s="1220"/>
      <c r="H52" s="1220"/>
      <c r="I52" s="1220"/>
      <c r="J52" s="1221"/>
      <c r="K52" s="63">
        <v>808</v>
      </c>
      <c r="L52" s="64">
        <v>811</v>
      </c>
      <c r="M52" s="64">
        <v>780</v>
      </c>
      <c r="N52" s="64">
        <v>796</v>
      </c>
      <c r="O52" s="65">
        <v>851</v>
      </c>
      <c r="P52" s="48"/>
      <c r="Q52" s="48"/>
      <c r="R52" s="48"/>
      <c r="S52" s="48"/>
      <c r="T52" s="48"/>
      <c r="U52" s="48"/>
    </row>
    <row r="53" spans="1:21" ht="30.75" customHeight="1" thickBot="1" x14ac:dyDescent="0.2">
      <c r="A53" s="48"/>
      <c r="B53" s="1222" t="s">
        <v>457</v>
      </c>
      <c r="C53" s="1223"/>
      <c r="D53" s="67"/>
      <c r="E53" s="1224" t="s">
        <v>458</v>
      </c>
      <c r="F53" s="1224"/>
      <c r="G53" s="1224"/>
      <c r="H53" s="1224"/>
      <c r="I53" s="1224"/>
      <c r="J53" s="1225"/>
      <c r="K53" s="68">
        <v>266</v>
      </c>
      <c r="L53" s="69">
        <v>223</v>
      </c>
      <c r="M53" s="69">
        <v>256</v>
      </c>
      <c r="N53" s="69">
        <v>232</v>
      </c>
      <c r="O53" s="70">
        <v>160</v>
      </c>
      <c r="P53" s="48"/>
      <c r="Q53" s="48"/>
      <c r="R53" s="48"/>
      <c r="S53" s="48"/>
      <c r="T53" s="48"/>
      <c r="U53" s="48"/>
    </row>
    <row r="54" spans="1:21" ht="24" customHeight="1" x14ac:dyDescent="0.15">
      <c r="A54" s="48"/>
      <c r="B54" s="71" t="s">
        <v>420</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qUNXkCjb2Z1/m/0RTOaxcKrwuRPz7uC8J5WBBvgSCP3cZuV5l2jkQcJlc9jFtWSRlkUlMFTgOc/kqLlSfXcdw==" saltValue="prNZHwm3CIW+4SRHSk42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449</v>
      </c>
    </row>
    <row r="40" spans="2:13" ht="27.75" customHeight="1" thickBot="1" x14ac:dyDescent="0.2">
      <c r="B40" s="74" t="s">
        <v>450</v>
      </c>
      <c r="C40" s="75"/>
      <c r="D40" s="75"/>
      <c r="E40" s="76"/>
      <c r="F40" s="76"/>
      <c r="G40" s="76"/>
      <c r="H40" s="77" t="s">
        <v>436</v>
      </c>
      <c r="I40" s="78" t="s">
        <v>437</v>
      </c>
      <c r="J40" s="79" t="s">
        <v>438</v>
      </c>
      <c r="K40" s="79" t="s">
        <v>439</v>
      </c>
      <c r="L40" s="79" t="s">
        <v>440</v>
      </c>
      <c r="M40" s="80" t="s">
        <v>441</v>
      </c>
    </row>
    <row r="41" spans="2:13" ht="27.75" customHeight="1" x14ac:dyDescent="0.15">
      <c r="B41" s="1234" t="s">
        <v>459</v>
      </c>
      <c r="C41" s="1235"/>
      <c r="D41" s="81"/>
      <c r="E41" s="1240" t="s">
        <v>460</v>
      </c>
      <c r="F41" s="1240"/>
      <c r="G41" s="1240"/>
      <c r="H41" s="1241"/>
      <c r="I41" s="82">
        <v>6163</v>
      </c>
      <c r="J41" s="83">
        <v>6067</v>
      </c>
      <c r="K41" s="83">
        <v>6005</v>
      </c>
      <c r="L41" s="83">
        <v>5933</v>
      </c>
      <c r="M41" s="84">
        <v>5927</v>
      </c>
    </row>
    <row r="42" spans="2:13" ht="27.75" customHeight="1" x14ac:dyDescent="0.15">
      <c r="B42" s="1236"/>
      <c r="C42" s="1237"/>
      <c r="D42" s="85"/>
      <c r="E42" s="1242" t="s">
        <v>461</v>
      </c>
      <c r="F42" s="1242"/>
      <c r="G42" s="1242"/>
      <c r="H42" s="1243"/>
      <c r="I42" s="86">
        <v>329</v>
      </c>
      <c r="J42" s="87">
        <v>218</v>
      </c>
      <c r="K42" s="87">
        <v>122</v>
      </c>
      <c r="L42" s="87" t="s">
        <v>47</v>
      </c>
      <c r="M42" s="88" t="s">
        <v>47</v>
      </c>
    </row>
    <row r="43" spans="2:13" ht="27.75" customHeight="1" x14ac:dyDescent="0.15">
      <c r="B43" s="1236"/>
      <c r="C43" s="1237"/>
      <c r="D43" s="85"/>
      <c r="E43" s="1242" t="s">
        <v>462</v>
      </c>
      <c r="F43" s="1242"/>
      <c r="G43" s="1242"/>
      <c r="H43" s="1243"/>
      <c r="I43" s="86">
        <v>3498</v>
      </c>
      <c r="J43" s="87">
        <v>3346</v>
      </c>
      <c r="K43" s="87">
        <v>3196</v>
      </c>
      <c r="L43" s="87">
        <v>3068</v>
      </c>
      <c r="M43" s="88">
        <v>2978</v>
      </c>
    </row>
    <row r="44" spans="2:13" ht="27.75" customHeight="1" x14ac:dyDescent="0.15">
      <c r="B44" s="1236"/>
      <c r="C44" s="1237"/>
      <c r="D44" s="85"/>
      <c r="E44" s="1242" t="s">
        <v>463</v>
      </c>
      <c r="F44" s="1242"/>
      <c r="G44" s="1242"/>
      <c r="H44" s="1243"/>
      <c r="I44" s="86">
        <v>2044</v>
      </c>
      <c r="J44" s="87">
        <v>2059</v>
      </c>
      <c r="K44" s="87">
        <v>2035</v>
      </c>
      <c r="L44" s="87">
        <v>1883</v>
      </c>
      <c r="M44" s="88">
        <v>1881</v>
      </c>
    </row>
    <row r="45" spans="2:13" ht="27.75" customHeight="1" x14ac:dyDescent="0.15">
      <c r="B45" s="1236"/>
      <c r="C45" s="1237"/>
      <c r="D45" s="85"/>
      <c r="E45" s="1242" t="s">
        <v>464</v>
      </c>
      <c r="F45" s="1242"/>
      <c r="G45" s="1242"/>
      <c r="H45" s="1243"/>
      <c r="I45" s="86">
        <v>833</v>
      </c>
      <c r="J45" s="87">
        <v>833</v>
      </c>
      <c r="K45" s="87">
        <v>726</v>
      </c>
      <c r="L45" s="87">
        <v>688</v>
      </c>
      <c r="M45" s="88">
        <v>751</v>
      </c>
    </row>
    <row r="46" spans="2:13" ht="27.75" customHeight="1" x14ac:dyDescent="0.15">
      <c r="B46" s="1236"/>
      <c r="C46" s="1237"/>
      <c r="D46" s="89"/>
      <c r="E46" s="1242" t="s">
        <v>465</v>
      </c>
      <c r="F46" s="1242"/>
      <c r="G46" s="1242"/>
      <c r="H46" s="1243"/>
      <c r="I46" s="86" t="s">
        <v>47</v>
      </c>
      <c r="J46" s="87" t="s">
        <v>47</v>
      </c>
      <c r="K46" s="87" t="s">
        <v>47</v>
      </c>
      <c r="L46" s="87" t="s">
        <v>47</v>
      </c>
      <c r="M46" s="88" t="s">
        <v>47</v>
      </c>
    </row>
    <row r="47" spans="2:13" ht="27.75" customHeight="1" x14ac:dyDescent="0.15">
      <c r="B47" s="1236"/>
      <c r="C47" s="1237"/>
      <c r="D47" s="90"/>
      <c r="E47" s="1244" t="s">
        <v>466</v>
      </c>
      <c r="F47" s="1245"/>
      <c r="G47" s="1245"/>
      <c r="H47" s="1246"/>
      <c r="I47" s="86" t="s">
        <v>47</v>
      </c>
      <c r="J47" s="87" t="s">
        <v>47</v>
      </c>
      <c r="K47" s="87" t="s">
        <v>47</v>
      </c>
      <c r="L47" s="87" t="s">
        <v>47</v>
      </c>
      <c r="M47" s="88" t="s">
        <v>47</v>
      </c>
    </row>
    <row r="48" spans="2:13" ht="27.75" customHeight="1" x14ac:dyDescent="0.15">
      <c r="B48" s="1236"/>
      <c r="C48" s="1237"/>
      <c r="D48" s="85"/>
      <c r="E48" s="1242" t="s">
        <v>302</v>
      </c>
      <c r="F48" s="1242"/>
      <c r="G48" s="1242"/>
      <c r="H48" s="1243"/>
      <c r="I48" s="86" t="s">
        <v>47</v>
      </c>
      <c r="J48" s="87" t="s">
        <v>47</v>
      </c>
      <c r="K48" s="87" t="s">
        <v>47</v>
      </c>
      <c r="L48" s="87" t="s">
        <v>47</v>
      </c>
      <c r="M48" s="88" t="s">
        <v>47</v>
      </c>
    </row>
    <row r="49" spans="2:13" ht="27.75" customHeight="1" x14ac:dyDescent="0.15">
      <c r="B49" s="1238"/>
      <c r="C49" s="1239"/>
      <c r="D49" s="85"/>
      <c r="E49" s="1242" t="s">
        <v>467</v>
      </c>
      <c r="F49" s="1242"/>
      <c r="G49" s="1242"/>
      <c r="H49" s="1243"/>
      <c r="I49" s="86" t="s">
        <v>47</v>
      </c>
      <c r="J49" s="87" t="s">
        <v>47</v>
      </c>
      <c r="K49" s="87" t="s">
        <v>47</v>
      </c>
      <c r="L49" s="87" t="s">
        <v>47</v>
      </c>
      <c r="M49" s="88" t="s">
        <v>47</v>
      </c>
    </row>
    <row r="50" spans="2:13" ht="27.75" customHeight="1" x14ac:dyDescent="0.15">
      <c r="B50" s="1247" t="s">
        <v>468</v>
      </c>
      <c r="C50" s="1248"/>
      <c r="D50" s="91"/>
      <c r="E50" s="1242" t="s">
        <v>469</v>
      </c>
      <c r="F50" s="1242"/>
      <c r="G50" s="1242"/>
      <c r="H50" s="1243"/>
      <c r="I50" s="86">
        <v>1849</v>
      </c>
      <c r="J50" s="87">
        <v>1727</v>
      </c>
      <c r="K50" s="87">
        <v>1952</v>
      </c>
      <c r="L50" s="87">
        <v>1853</v>
      </c>
      <c r="M50" s="88">
        <v>1981</v>
      </c>
    </row>
    <row r="51" spans="2:13" ht="27.75" customHeight="1" x14ac:dyDescent="0.15">
      <c r="B51" s="1236"/>
      <c r="C51" s="1237"/>
      <c r="D51" s="85"/>
      <c r="E51" s="1242" t="s">
        <v>470</v>
      </c>
      <c r="F51" s="1242"/>
      <c r="G51" s="1242"/>
      <c r="H51" s="1243"/>
      <c r="I51" s="86">
        <v>2184</v>
      </c>
      <c r="J51" s="87">
        <v>2078</v>
      </c>
      <c r="K51" s="87">
        <v>1939</v>
      </c>
      <c r="L51" s="87">
        <v>1842</v>
      </c>
      <c r="M51" s="88">
        <v>1817</v>
      </c>
    </row>
    <row r="52" spans="2:13" ht="27.75" customHeight="1" x14ac:dyDescent="0.15">
      <c r="B52" s="1238"/>
      <c r="C52" s="1239"/>
      <c r="D52" s="85"/>
      <c r="E52" s="1242" t="s">
        <v>471</v>
      </c>
      <c r="F52" s="1242"/>
      <c r="G52" s="1242"/>
      <c r="H52" s="1243"/>
      <c r="I52" s="86">
        <v>7936</v>
      </c>
      <c r="J52" s="87">
        <v>7848</v>
      </c>
      <c r="K52" s="87">
        <v>7792</v>
      </c>
      <c r="L52" s="87">
        <v>7682</v>
      </c>
      <c r="M52" s="88">
        <v>7623</v>
      </c>
    </row>
    <row r="53" spans="2:13" ht="27.75" customHeight="1" thickBot="1" x14ac:dyDescent="0.2">
      <c r="B53" s="1249" t="s">
        <v>457</v>
      </c>
      <c r="C53" s="1250"/>
      <c r="D53" s="92"/>
      <c r="E53" s="1251" t="s">
        <v>472</v>
      </c>
      <c r="F53" s="1251"/>
      <c r="G53" s="1251"/>
      <c r="H53" s="1252"/>
      <c r="I53" s="93">
        <v>899</v>
      </c>
      <c r="J53" s="94">
        <v>869</v>
      </c>
      <c r="K53" s="94">
        <v>401</v>
      </c>
      <c r="L53" s="94">
        <v>195</v>
      </c>
      <c r="M53" s="95">
        <v>116</v>
      </c>
    </row>
    <row r="54" spans="2:13" ht="27.75" customHeight="1" x14ac:dyDescent="0.15">
      <c r="B54" s="96" t="s">
        <v>473</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RY/ZTGel6Lm4xhk711kWer65e+A9frggz39D/d14zR6pAdsAVfClfIvk0nmtiX6c/UOPwx8/3r9PfjzrIaL6w==" saltValue="xZoGKq21ON2P2l0brFDU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449</v>
      </c>
    </row>
    <row r="54" spans="2:8" ht="29.25" customHeight="1" thickBot="1" x14ac:dyDescent="0.25">
      <c r="B54" s="101" t="s">
        <v>7</v>
      </c>
      <c r="C54" s="102"/>
      <c r="D54" s="102"/>
      <c r="E54" s="103" t="s">
        <v>436</v>
      </c>
      <c r="F54" s="104" t="s">
        <v>439</v>
      </c>
      <c r="G54" s="104" t="s">
        <v>440</v>
      </c>
      <c r="H54" s="105" t="s">
        <v>441</v>
      </c>
    </row>
    <row r="55" spans="2:8" ht="52.5" customHeight="1" x14ac:dyDescent="0.15">
      <c r="B55" s="106"/>
      <c r="C55" s="1261" t="s">
        <v>101</v>
      </c>
      <c r="D55" s="1261"/>
      <c r="E55" s="1262"/>
      <c r="F55" s="107">
        <v>1373</v>
      </c>
      <c r="G55" s="107">
        <v>1191</v>
      </c>
      <c r="H55" s="108">
        <v>1301</v>
      </c>
    </row>
    <row r="56" spans="2:8" ht="52.5" customHeight="1" x14ac:dyDescent="0.15">
      <c r="B56" s="109"/>
      <c r="C56" s="1263" t="s">
        <v>104</v>
      </c>
      <c r="D56" s="1263"/>
      <c r="E56" s="1264"/>
      <c r="F56" s="110">
        <v>163</v>
      </c>
      <c r="G56" s="110">
        <v>163</v>
      </c>
      <c r="H56" s="111">
        <v>163</v>
      </c>
    </row>
    <row r="57" spans="2:8" ht="53.25" customHeight="1" x14ac:dyDescent="0.15">
      <c r="B57" s="109"/>
      <c r="C57" s="1265" t="s">
        <v>106</v>
      </c>
      <c r="D57" s="1265"/>
      <c r="E57" s="1266"/>
      <c r="F57" s="112">
        <v>309</v>
      </c>
      <c r="G57" s="112">
        <v>314</v>
      </c>
      <c r="H57" s="113">
        <v>319</v>
      </c>
    </row>
    <row r="58" spans="2:8" ht="45.75" customHeight="1" x14ac:dyDescent="0.15">
      <c r="B58" s="114"/>
      <c r="C58" s="1253" t="s">
        <v>474</v>
      </c>
      <c r="D58" s="1254"/>
      <c r="E58" s="1255"/>
      <c r="F58" s="115">
        <v>256</v>
      </c>
      <c r="G58" s="115">
        <v>256</v>
      </c>
      <c r="H58" s="116">
        <v>256</v>
      </c>
    </row>
    <row r="59" spans="2:8" ht="45.75" customHeight="1" x14ac:dyDescent="0.15">
      <c r="B59" s="114"/>
      <c r="C59" s="1253" t="s">
        <v>475</v>
      </c>
      <c r="D59" s="1254"/>
      <c r="E59" s="1255"/>
      <c r="F59" s="115">
        <v>41</v>
      </c>
      <c r="G59" s="115">
        <v>46</v>
      </c>
      <c r="H59" s="116">
        <v>51</v>
      </c>
    </row>
    <row r="60" spans="2:8" ht="45.75" customHeight="1" x14ac:dyDescent="0.15">
      <c r="B60" s="114"/>
      <c r="C60" s="1253" t="s">
        <v>476</v>
      </c>
      <c r="D60" s="1254"/>
      <c r="E60" s="1255"/>
      <c r="F60" s="115">
        <v>12</v>
      </c>
      <c r="G60" s="115">
        <v>12</v>
      </c>
      <c r="H60" s="116">
        <v>12</v>
      </c>
    </row>
    <row r="61" spans="2:8" ht="45.75" customHeight="1" x14ac:dyDescent="0.15">
      <c r="B61" s="114"/>
      <c r="C61" s="1253" t="s">
        <v>47</v>
      </c>
      <c r="D61" s="1254"/>
      <c r="E61" s="1255"/>
      <c r="F61" s="115" t="s">
        <v>47</v>
      </c>
      <c r="G61" s="115" t="s">
        <v>47</v>
      </c>
      <c r="H61" s="116" t="s">
        <v>47</v>
      </c>
    </row>
    <row r="62" spans="2:8" ht="45.75" customHeight="1" thickBot="1" x14ac:dyDescent="0.2">
      <c r="B62" s="117"/>
      <c r="C62" s="1256" t="s">
        <v>47</v>
      </c>
      <c r="D62" s="1257"/>
      <c r="E62" s="1258"/>
      <c r="F62" s="118" t="s">
        <v>47</v>
      </c>
      <c r="G62" s="118" t="s">
        <v>47</v>
      </c>
      <c r="H62" s="119" t="s">
        <v>47</v>
      </c>
    </row>
    <row r="63" spans="2:8" ht="52.5" customHeight="1" thickBot="1" x14ac:dyDescent="0.2">
      <c r="B63" s="120"/>
      <c r="C63" s="1259" t="s">
        <v>477</v>
      </c>
      <c r="D63" s="1259"/>
      <c r="E63" s="1260"/>
      <c r="F63" s="121">
        <v>1844</v>
      </c>
      <c r="G63" s="121">
        <v>1667</v>
      </c>
      <c r="H63" s="122">
        <v>1782</v>
      </c>
    </row>
    <row r="64" spans="2:8" ht="15" customHeight="1" x14ac:dyDescent="0.15"/>
    <row r="65" ht="0" hidden="1" customHeight="1" x14ac:dyDescent="0.15"/>
    <row r="66" ht="0" hidden="1" customHeight="1" x14ac:dyDescent="0.15"/>
  </sheetData>
  <sheetProtection algorithmName="SHA-512" hashValue="+b8S0Qqr3VyCzNRQ3FGJTA//dF9qXOhhAatRCVeS+qOrbwTYECh2N6jPBrkeMk/uvHGhWiwHQNYnpx58KpNP4A==" saltValue="pEPTgWpyD8XRykPnbvOUt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7" customWidth="1"/>
    <col min="109" max="109" width="5.875" style="376"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3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9"/>
      <c r="DG4" s="369"/>
      <c r="DH4" s="369"/>
      <c r="DI4" s="369"/>
      <c r="DJ4" s="369"/>
      <c r="DK4" s="369"/>
      <c r="DL4" s="369"/>
      <c r="DM4" s="369"/>
      <c r="DN4" s="369"/>
      <c r="DO4" s="369"/>
      <c r="DP4" s="369"/>
      <c r="DQ4" s="369"/>
      <c r="DR4" s="369"/>
      <c r="DS4" s="369"/>
      <c r="DT4" s="369"/>
      <c r="DU4" s="369"/>
      <c r="DV4" s="369"/>
      <c r="DW4" s="369"/>
    </row>
    <row r="5" spans="1:143" s="3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9"/>
      <c r="DG5" s="369"/>
      <c r="DH5" s="369"/>
      <c r="DI5" s="369"/>
      <c r="DJ5" s="369"/>
      <c r="DK5" s="369"/>
      <c r="DL5" s="369"/>
      <c r="DM5" s="369"/>
      <c r="DN5" s="369"/>
      <c r="DO5" s="369"/>
      <c r="DP5" s="369"/>
      <c r="DQ5" s="369"/>
      <c r="DR5" s="369"/>
      <c r="DS5" s="369"/>
      <c r="DT5" s="369"/>
      <c r="DU5" s="369"/>
      <c r="DV5" s="369"/>
      <c r="DW5" s="369"/>
    </row>
    <row r="6" spans="1:143" s="3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369"/>
      <c r="DG6" s="369"/>
      <c r="DH6" s="369"/>
      <c r="DI6" s="369"/>
      <c r="DJ6" s="369"/>
      <c r="DK6" s="369"/>
      <c r="DL6" s="369"/>
      <c r="DM6" s="369"/>
      <c r="DN6" s="369"/>
      <c r="DO6" s="369"/>
      <c r="DP6" s="369"/>
      <c r="DQ6" s="369"/>
      <c r="DR6" s="369"/>
      <c r="DS6" s="369"/>
      <c r="DT6" s="369"/>
      <c r="DU6" s="369"/>
      <c r="DV6" s="369"/>
      <c r="DW6" s="369"/>
    </row>
    <row r="7" spans="1:143" s="3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9"/>
      <c r="DG7" s="369"/>
      <c r="DH7" s="369"/>
      <c r="DI7" s="369"/>
      <c r="DJ7" s="369"/>
      <c r="DK7" s="369"/>
      <c r="DL7" s="369"/>
      <c r="DM7" s="369"/>
      <c r="DN7" s="369"/>
      <c r="DO7" s="369"/>
      <c r="DP7" s="369"/>
      <c r="DQ7" s="369"/>
      <c r="DR7" s="369"/>
      <c r="DS7" s="369"/>
      <c r="DT7" s="369"/>
      <c r="DU7" s="369"/>
      <c r="DV7" s="369"/>
      <c r="DW7" s="369"/>
    </row>
    <row r="8" spans="1:143" s="3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9"/>
      <c r="DG8" s="369"/>
      <c r="DH8" s="369"/>
      <c r="DI8" s="369"/>
      <c r="DJ8" s="369"/>
      <c r="DK8" s="369"/>
      <c r="DL8" s="369"/>
      <c r="DM8" s="369"/>
      <c r="DN8" s="369"/>
      <c r="DO8" s="369"/>
      <c r="DP8" s="369"/>
      <c r="DQ8" s="369"/>
      <c r="DR8" s="369"/>
      <c r="DS8" s="369"/>
      <c r="DT8" s="369"/>
      <c r="DU8" s="369"/>
      <c r="DV8" s="369"/>
      <c r="DW8" s="369"/>
    </row>
    <row r="9" spans="1:143" s="3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9"/>
      <c r="DG9" s="369"/>
      <c r="DH9" s="369"/>
      <c r="DI9" s="369"/>
      <c r="DJ9" s="369"/>
      <c r="DK9" s="369"/>
      <c r="DL9" s="369"/>
      <c r="DM9" s="369"/>
      <c r="DN9" s="369"/>
      <c r="DO9" s="369"/>
      <c r="DP9" s="369"/>
      <c r="DQ9" s="369"/>
      <c r="DR9" s="369"/>
      <c r="DS9" s="369"/>
      <c r="DT9" s="369"/>
      <c r="DU9" s="369"/>
      <c r="DV9" s="369"/>
      <c r="DW9" s="369"/>
    </row>
    <row r="10" spans="1:143" s="3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9"/>
      <c r="DG10" s="369"/>
      <c r="DH10" s="369"/>
      <c r="DI10" s="369"/>
      <c r="DJ10" s="369"/>
      <c r="DK10" s="369"/>
      <c r="DL10" s="369"/>
      <c r="DM10" s="369"/>
      <c r="DN10" s="369"/>
      <c r="DO10" s="369"/>
      <c r="DP10" s="369"/>
      <c r="DQ10" s="369"/>
      <c r="DR10" s="369"/>
      <c r="DS10" s="369"/>
      <c r="DT10" s="369"/>
      <c r="DU10" s="369"/>
      <c r="DV10" s="369"/>
      <c r="DW10" s="369"/>
      <c r="EM10" s="370" t="s">
        <v>489</v>
      </c>
    </row>
    <row r="11" spans="1:143" s="3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9"/>
      <c r="DG11" s="369"/>
      <c r="DH11" s="369"/>
      <c r="DI11" s="369"/>
      <c r="DJ11" s="369"/>
      <c r="DK11" s="369"/>
      <c r="DL11" s="369"/>
      <c r="DM11" s="369"/>
      <c r="DN11" s="369"/>
      <c r="DO11" s="369"/>
      <c r="DP11" s="369"/>
      <c r="DQ11" s="369"/>
      <c r="DR11" s="369"/>
      <c r="DS11" s="369"/>
      <c r="DT11" s="369"/>
      <c r="DU11" s="369"/>
      <c r="DV11" s="369"/>
      <c r="DW11" s="369"/>
    </row>
    <row r="12" spans="1:143" s="3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9"/>
      <c r="DG12" s="369"/>
      <c r="DH12" s="369"/>
      <c r="DI12" s="369"/>
      <c r="DJ12" s="369"/>
      <c r="DK12" s="369"/>
      <c r="DL12" s="369"/>
      <c r="DM12" s="369"/>
      <c r="DN12" s="369"/>
      <c r="DO12" s="369"/>
      <c r="DP12" s="369"/>
      <c r="DQ12" s="369"/>
      <c r="DR12" s="369"/>
      <c r="DS12" s="369"/>
      <c r="DT12" s="369"/>
      <c r="DU12" s="369"/>
      <c r="DV12" s="369"/>
      <c r="DW12" s="369"/>
      <c r="EM12" s="370" t="s">
        <v>489</v>
      </c>
    </row>
    <row r="13" spans="1:143" s="3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9"/>
      <c r="DG13" s="369"/>
      <c r="DH13" s="369"/>
      <c r="DI13" s="369"/>
      <c r="DJ13" s="369"/>
      <c r="DK13" s="369"/>
      <c r="DL13" s="369"/>
      <c r="DM13" s="369"/>
      <c r="DN13" s="369"/>
      <c r="DO13" s="369"/>
      <c r="DP13" s="369"/>
      <c r="DQ13" s="369"/>
      <c r="DR13" s="369"/>
      <c r="DS13" s="369"/>
      <c r="DT13" s="369"/>
      <c r="DU13" s="369"/>
      <c r="DV13" s="369"/>
      <c r="DW13" s="369"/>
    </row>
    <row r="14" spans="1:143" s="3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9"/>
      <c r="DG14" s="369"/>
      <c r="DH14" s="369"/>
      <c r="DI14" s="369"/>
      <c r="DJ14" s="369"/>
      <c r="DK14" s="369"/>
      <c r="DL14" s="369"/>
      <c r="DM14" s="369"/>
      <c r="DN14" s="369"/>
      <c r="DO14" s="369"/>
      <c r="DP14" s="369"/>
      <c r="DQ14" s="369"/>
      <c r="DR14" s="369"/>
      <c r="DS14" s="369"/>
      <c r="DT14" s="369"/>
      <c r="DU14" s="369"/>
      <c r="DV14" s="369"/>
      <c r="DW14" s="369"/>
    </row>
    <row r="15" spans="1:143" s="3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9"/>
      <c r="DG15" s="369"/>
      <c r="DH15" s="369"/>
      <c r="DI15" s="369"/>
      <c r="DJ15" s="369"/>
      <c r="DK15" s="369"/>
      <c r="DL15" s="369"/>
      <c r="DM15" s="369"/>
      <c r="DN15" s="369"/>
      <c r="DO15" s="369"/>
      <c r="DP15" s="369"/>
      <c r="DQ15" s="369"/>
      <c r="DR15" s="369"/>
      <c r="DS15" s="369"/>
      <c r="DT15" s="369"/>
      <c r="DU15" s="369"/>
      <c r="DV15" s="369"/>
      <c r="DW15" s="369"/>
    </row>
    <row r="16" spans="1:143" s="3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9"/>
      <c r="DG16" s="369"/>
      <c r="DH16" s="369"/>
      <c r="DI16" s="369"/>
      <c r="DJ16" s="369"/>
      <c r="DK16" s="369"/>
      <c r="DL16" s="369"/>
      <c r="DM16" s="369"/>
      <c r="DN16" s="369"/>
      <c r="DO16" s="369"/>
      <c r="DP16" s="369"/>
      <c r="DQ16" s="369"/>
      <c r="DR16" s="369"/>
      <c r="DS16" s="369"/>
      <c r="DT16" s="369"/>
      <c r="DU16" s="369"/>
      <c r="DV16" s="369"/>
      <c r="DW16" s="369"/>
    </row>
    <row r="17" spans="1:351" s="3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9"/>
      <c r="DG17" s="369"/>
      <c r="DH17" s="369"/>
      <c r="DI17" s="369"/>
      <c r="DJ17" s="369"/>
      <c r="DK17" s="369"/>
      <c r="DL17" s="369"/>
      <c r="DM17" s="369"/>
      <c r="DN17" s="369"/>
      <c r="DO17" s="369"/>
      <c r="DP17" s="369"/>
      <c r="DQ17" s="369"/>
      <c r="DR17" s="369"/>
      <c r="DS17" s="369"/>
      <c r="DT17" s="369"/>
      <c r="DU17" s="369"/>
      <c r="DV17" s="369"/>
      <c r="DW17" s="369"/>
    </row>
    <row r="18" spans="1:351" s="3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9"/>
      <c r="DG18" s="369"/>
      <c r="DH18" s="369"/>
      <c r="DI18" s="369"/>
      <c r="DJ18" s="369"/>
      <c r="DK18" s="369"/>
      <c r="DL18" s="369"/>
      <c r="DM18" s="369"/>
      <c r="DN18" s="369"/>
      <c r="DO18" s="369"/>
      <c r="DP18" s="369"/>
      <c r="DQ18" s="369"/>
      <c r="DR18" s="369"/>
      <c r="DS18" s="369"/>
      <c r="DT18" s="369"/>
      <c r="DU18" s="369"/>
      <c r="DV18" s="369"/>
      <c r="DW18" s="369"/>
    </row>
    <row r="19" spans="1:351" x14ac:dyDescent="0.15">
      <c r="DD19" s="367"/>
      <c r="DE19" s="367"/>
    </row>
    <row r="20" spans="1:351" x14ac:dyDescent="0.15">
      <c r="DD20" s="367"/>
      <c r="DE20" s="367"/>
    </row>
    <row r="21" spans="1:351" ht="17.25"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7"/>
      <c r="MM21" s="375"/>
    </row>
    <row r="22" spans="1:351" ht="17.25" x14ac:dyDescent="0.15">
      <c r="B22" s="376"/>
      <c r="MM22" s="375"/>
    </row>
    <row r="23" spans="1:351" x14ac:dyDescent="0.15">
      <c r="B23" s="376"/>
    </row>
    <row r="24" spans="1:351" x14ac:dyDescent="0.15">
      <c r="B24" s="376"/>
    </row>
    <row r="25" spans="1:351" x14ac:dyDescent="0.15">
      <c r="B25" s="376"/>
    </row>
    <row r="26" spans="1:351" x14ac:dyDescent="0.15">
      <c r="B26" s="376"/>
    </row>
    <row r="27" spans="1:351" x14ac:dyDescent="0.15">
      <c r="B27" s="376"/>
    </row>
    <row r="28" spans="1:351" x14ac:dyDescent="0.15">
      <c r="B28" s="376"/>
    </row>
    <row r="29" spans="1:351" x14ac:dyDescent="0.15">
      <c r="B29" s="376"/>
    </row>
    <row r="30" spans="1:351" x14ac:dyDescent="0.15">
      <c r="B30" s="376"/>
    </row>
    <row r="31" spans="1:351" x14ac:dyDescent="0.15">
      <c r="B31" s="376"/>
    </row>
    <row r="32" spans="1:351"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67"/>
    </row>
    <row r="41" spans="2:109" ht="17.25" x14ac:dyDescent="0.15">
      <c r="B41" s="382" t="s">
        <v>490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6"/>
      <c r="G42" s="383"/>
      <c r="I42" s="384"/>
      <c r="J42" s="384"/>
      <c r="K42" s="384"/>
      <c r="AM42" s="383"/>
      <c r="AN42" s="383" t="s">
        <v>491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0" t="s">
        <v>492</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x14ac:dyDescent="0.15">
      <c r="B44" s="376"/>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x14ac:dyDescent="0.15">
      <c r="B45" s="376"/>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x14ac:dyDescent="0.15">
      <c r="B46" s="376"/>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x14ac:dyDescent="0.15">
      <c r="B47" s="376"/>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67" t="s">
        <v>493</v>
      </c>
    </row>
    <row r="50" spans="1:109" x14ac:dyDescent="0.15">
      <c r="B50" s="376"/>
      <c r="G50" s="1273"/>
      <c r="H50" s="1273"/>
      <c r="I50" s="1273"/>
      <c r="J50" s="1273"/>
      <c r="K50" s="386"/>
      <c r="L50" s="386"/>
      <c r="M50" s="387"/>
      <c r="N50" s="387"/>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2" t="s">
        <v>437</v>
      </c>
      <c r="BQ50" s="1272"/>
      <c r="BR50" s="1272"/>
      <c r="BS50" s="1272"/>
      <c r="BT50" s="1272"/>
      <c r="BU50" s="1272"/>
      <c r="BV50" s="1272"/>
      <c r="BW50" s="1272"/>
      <c r="BX50" s="1272" t="s">
        <v>438</v>
      </c>
      <c r="BY50" s="1272"/>
      <c r="BZ50" s="1272"/>
      <c r="CA50" s="1272"/>
      <c r="CB50" s="1272"/>
      <c r="CC50" s="1272"/>
      <c r="CD50" s="1272"/>
      <c r="CE50" s="1272"/>
      <c r="CF50" s="1272" t="s">
        <v>439</v>
      </c>
      <c r="CG50" s="1272"/>
      <c r="CH50" s="1272"/>
      <c r="CI50" s="1272"/>
      <c r="CJ50" s="1272"/>
      <c r="CK50" s="1272"/>
      <c r="CL50" s="1272"/>
      <c r="CM50" s="1272"/>
      <c r="CN50" s="1272" t="s">
        <v>440</v>
      </c>
      <c r="CO50" s="1272"/>
      <c r="CP50" s="1272"/>
      <c r="CQ50" s="1272"/>
      <c r="CR50" s="1272"/>
      <c r="CS50" s="1272"/>
      <c r="CT50" s="1272"/>
      <c r="CU50" s="1272"/>
      <c r="CV50" s="1272" t="s">
        <v>441</v>
      </c>
      <c r="CW50" s="1272"/>
      <c r="CX50" s="1272"/>
      <c r="CY50" s="1272"/>
      <c r="CZ50" s="1272"/>
      <c r="DA50" s="1272"/>
      <c r="DB50" s="1272"/>
      <c r="DC50" s="1272"/>
    </row>
    <row r="51" spans="1:109" ht="13.5" customHeight="1" x14ac:dyDescent="0.15">
      <c r="B51" s="376"/>
      <c r="G51" s="1275"/>
      <c r="H51" s="1275"/>
      <c r="I51" s="1289"/>
      <c r="J51" s="1289"/>
      <c r="K51" s="1274"/>
      <c r="L51" s="1274"/>
      <c r="M51" s="1274"/>
      <c r="N51" s="1274"/>
      <c r="AM51" s="385"/>
      <c r="AN51" s="1270" t="s">
        <v>494</v>
      </c>
      <c r="AO51" s="1270"/>
      <c r="AP51" s="1270"/>
      <c r="AQ51" s="1270"/>
      <c r="AR51" s="1270"/>
      <c r="AS51" s="1270"/>
      <c r="AT51" s="1270"/>
      <c r="AU51" s="1270"/>
      <c r="AV51" s="1270"/>
      <c r="AW51" s="1270"/>
      <c r="AX51" s="1270"/>
      <c r="AY51" s="1270"/>
      <c r="AZ51" s="1270"/>
      <c r="BA51" s="1270"/>
      <c r="BB51" s="1270" t="s">
        <v>495</v>
      </c>
      <c r="BC51" s="1270"/>
      <c r="BD51" s="1270"/>
      <c r="BE51" s="1270"/>
      <c r="BF51" s="1270"/>
      <c r="BG51" s="1270"/>
      <c r="BH51" s="1270"/>
      <c r="BI51" s="1270"/>
      <c r="BJ51" s="1270"/>
      <c r="BK51" s="1270"/>
      <c r="BL51" s="1270"/>
      <c r="BM51" s="1270"/>
      <c r="BN51" s="1270"/>
      <c r="BO51" s="1270"/>
      <c r="BP51" s="1279"/>
      <c r="BQ51" s="1267"/>
      <c r="BR51" s="1267"/>
      <c r="BS51" s="1267"/>
      <c r="BT51" s="1267"/>
      <c r="BU51" s="1267"/>
      <c r="BV51" s="1267"/>
      <c r="BW51" s="1267"/>
      <c r="BX51" s="1279"/>
      <c r="BY51" s="1267"/>
      <c r="BZ51" s="1267"/>
      <c r="CA51" s="1267"/>
      <c r="CB51" s="1267"/>
      <c r="CC51" s="1267"/>
      <c r="CD51" s="1267"/>
      <c r="CE51" s="1267"/>
      <c r="CF51" s="1279"/>
      <c r="CG51" s="1267"/>
      <c r="CH51" s="1267"/>
      <c r="CI51" s="1267"/>
      <c r="CJ51" s="1267"/>
      <c r="CK51" s="1267"/>
      <c r="CL51" s="1267"/>
      <c r="CM51" s="1267"/>
      <c r="CN51" s="1267">
        <v>5.4</v>
      </c>
      <c r="CO51" s="1267"/>
      <c r="CP51" s="1267"/>
      <c r="CQ51" s="1267"/>
      <c r="CR51" s="1267"/>
      <c r="CS51" s="1267"/>
      <c r="CT51" s="1267"/>
      <c r="CU51" s="1267"/>
      <c r="CV51" s="1267">
        <v>3.3</v>
      </c>
      <c r="CW51" s="1267"/>
      <c r="CX51" s="1267"/>
      <c r="CY51" s="1267"/>
      <c r="CZ51" s="1267"/>
      <c r="DA51" s="1267"/>
      <c r="DB51" s="1267"/>
      <c r="DC51" s="1267"/>
    </row>
    <row r="52" spans="1:109" x14ac:dyDescent="0.15">
      <c r="B52" s="376"/>
      <c r="G52" s="1275"/>
      <c r="H52" s="1275"/>
      <c r="I52" s="1289"/>
      <c r="J52" s="1289"/>
      <c r="K52" s="1274"/>
      <c r="L52" s="1274"/>
      <c r="M52" s="1274"/>
      <c r="N52" s="1274"/>
      <c r="AM52" s="385"/>
      <c r="AN52" s="1270"/>
      <c r="AO52" s="1270"/>
      <c r="AP52" s="1270"/>
      <c r="AQ52" s="1270"/>
      <c r="AR52" s="1270"/>
      <c r="AS52" s="1270"/>
      <c r="AT52" s="1270"/>
      <c r="AU52" s="1270"/>
      <c r="AV52" s="1270"/>
      <c r="AW52" s="1270"/>
      <c r="AX52" s="1270"/>
      <c r="AY52" s="1270"/>
      <c r="AZ52" s="1270"/>
      <c r="BA52" s="1270"/>
      <c r="BB52" s="1270"/>
      <c r="BC52" s="1270"/>
      <c r="BD52" s="1270"/>
      <c r="BE52" s="1270"/>
      <c r="BF52" s="1270"/>
      <c r="BG52" s="1270"/>
      <c r="BH52" s="1270"/>
      <c r="BI52" s="1270"/>
      <c r="BJ52" s="1270"/>
      <c r="BK52" s="1270"/>
      <c r="BL52" s="1270"/>
      <c r="BM52" s="1270"/>
      <c r="BN52" s="1270"/>
      <c r="BO52" s="1270"/>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384"/>
      <c r="B53" s="376"/>
      <c r="G53" s="1275"/>
      <c r="H53" s="1275"/>
      <c r="I53" s="1273"/>
      <c r="J53" s="1273"/>
      <c r="K53" s="1274"/>
      <c r="L53" s="1274"/>
      <c r="M53" s="1274"/>
      <c r="N53" s="1274"/>
      <c r="AM53" s="385"/>
      <c r="AN53" s="1270"/>
      <c r="AO53" s="1270"/>
      <c r="AP53" s="1270"/>
      <c r="AQ53" s="1270"/>
      <c r="AR53" s="1270"/>
      <c r="AS53" s="1270"/>
      <c r="AT53" s="1270"/>
      <c r="AU53" s="1270"/>
      <c r="AV53" s="1270"/>
      <c r="AW53" s="1270"/>
      <c r="AX53" s="1270"/>
      <c r="AY53" s="1270"/>
      <c r="AZ53" s="1270"/>
      <c r="BA53" s="1270"/>
      <c r="BB53" s="1270" t="s">
        <v>496</v>
      </c>
      <c r="BC53" s="1270"/>
      <c r="BD53" s="1270"/>
      <c r="BE53" s="1270"/>
      <c r="BF53" s="1270"/>
      <c r="BG53" s="1270"/>
      <c r="BH53" s="1270"/>
      <c r="BI53" s="1270"/>
      <c r="BJ53" s="1270"/>
      <c r="BK53" s="1270"/>
      <c r="BL53" s="1270"/>
      <c r="BM53" s="1270"/>
      <c r="BN53" s="1270"/>
      <c r="BO53" s="1270"/>
      <c r="BP53" s="1279"/>
      <c r="BQ53" s="1267"/>
      <c r="BR53" s="1267"/>
      <c r="BS53" s="1267"/>
      <c r="BT53" s="1267"/>
      <c r="BU53" s="1267"/>
      <c r="BV53" s="1267"/>
      <c r="BW53" s="1267"/>
      <c r="BX53" s="1279"/>
      <c r="BY53" s="1267"/>
      <c r="BZ53" s="1267"/>
      <c r="CA53" s="1267"/>
      <c r="CB53" s="1267"/>
      <c r="CC53" s="1267"/>
      <c r="CD53" s="1267"/>
      <c r="CE53" s="1267"/>
      <c r="CF53" s="1279"/>
      <c r="CG53" s="1267"/>
      <c r="CH53" s="1267"/>
      <c r="CI53" s="1267"/>
      <c r="CJ53" s="1267"/>
      <c r="CK53" s="1267"/>
      <c r="CL53" s="1267"/>
      <c r="CM53" s="1267"/>
      <c r="CN53" s="1267">
        <v>55.6</v>
      </c>
      <c r="CO53" s="1267"/>
      <c r="CP53" s="1267"/>
      <c r="CQ53" s="1267"/>
      <c r="CR53" s="1267"/>
      <c r="CS53" s="1267"/>
      <c r="CT53" s="1267"/>
      <c r="CU53" s="1267"/>
      <c r="CV53" s="1267">
        <v>56.7</v>
      </c>
      <c r="CW53" s="1267"/>
      <c r="CX53" s="1267"/>
      <c r="CY53" s="1267"/>
      <c r="CZ53" s="1267"/>
      <c r="DA53" s="1267"/>
      <c r="DB53" s="1267"/>
      <c r="DC53" s="1267"/>
    </row>
    <row r="54" spans="1:109" x14ac:dyDescent="0.15">
      <c r="A54" s="384"/>
      <c r="B54" s="376"/>
      <c r="G54" s="1275"/>
      <c r="H54" s="1275"/>
      <c r="I54" s="1273"/>
      <c r="J54" s="1273"/>
      <c r="K54" s="1274"/>
      <c r="L54" s="1274"/>
      <c r="M54" s="1274"/>
      <c r="N54" s="1274"/>
      <c r="AM54" s="385"/>
      <c r="AN54" s="1270"/>
      <c r="AO54" s="1270"/>
      <c r="AP54" s="1270"/>
      <c r="AQ54" s="1270"/>
      <c r="AR54" s="1270"/>
      <c r="AS54" s="1270"/>
      <c r="AT54" s="1270"/>
      <c r="AU54" s="1270"/>
      <c r="AV54" s="1270"/>
      <c r="AW54" s="1270"/>
      <c r="AX54" s="1270"/>
      <c r="AY54" s="1270"/>
      <c r="AZ54" s="1270"/>
      <c r="BA54" s="1270"/>
      <c r="BB54" s="1270"/>
      <c r="BC54" s="1270"/>
      <c r="BD54" s="1270"/>
      <c r="BE54" s="1270"/>
      <c r="BF54" s="1270"/>
      <c r="BG54" s="1270"/>
      <c r="BH54" s="1270"/>
      <c r="BI54" s="1270"/>
      <c r="BJ54" s="1270"/>
      <c r="BK54" s="1270"/>
      <c r="BL54" s="1270"/>
      <c r="BM54" s="1270"/>
      <c r="BN54" s="1270"/>
      <c r="BO54" s="1270"/>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384"/>
      <c r="B55" s="376"/>
      <c r="G55" s="1273"/>
      <c r="H55" s="1273"/>
      <c r="I55" s="1273"/>
      <c r="J55" s="1273"/>
      <c r="K55" s="1274"/>
      <c r="L55" s="1274"/>
      <c r="M55" s="1274"/>
      <c r="N55" s="1274"/>
      <c r="AN55" s="1272" t="s">
        <v>497</v>
      </c>
      <c r="AO55" s="1272"/>
      <c r="AP55" s="1272"/>
      <c r="AQ55" s="1272"/>
      <c r="AR55" s="1272"/>
      <c r="AS55" s="1272"/>
      <c r="AT55" s="1272"/>
      <c r="AU55" s="1272"/>
      <c r="AV55" s="1272"/>
      <c r="AW55" s="1272"/>
      <c r="AX55" s="1272"/>
      <c r="AY55" s="1272"/>
      <c r="AZ55" s="1272"/>
      <c r="BA55" s="1272"/>
      <c r="BB55" s="1270" t="s">
        <v>495</v>
      </c>
      <c r="BC55" s="1270"/>
      <c r="BD55" s="1270"/>
      <c r="BE55" s="1270"/>
      <c r="BF55" s="1270"/>
      <c r="BG55" s="1270"/>
      <c r="BH55" s="1270"/>
      <c r="BI55" s="1270"/>
      <c r="BJ55" s="1270"/>
      <c r="BK55" s="1270"/>
      <c r="BL55" s="1270"/>
      <c r="BM55" s="1270"/>
      <c r="BN55" s="1270"/>
      <c r="BO55" s="1270"/>
      <c r="BP55" s="1279"/>
      <c r="BQ55" s="1267"/>
      <c r="BR55" s="1267"/>
      <c r="BS55" s="1267"/>
      <c r="BT55" s="1267"/>
      <c r="BU55" s="1267"/>
      <c r="BV55" s="1267"/>
      <c r="BW55" s="1267"/>
      <c r="BX55" s="1279"/>
      <c r="BY55" s="1267"/>
      <c r="BZ55" s="1267"/>
      <c r="CA55" s="1267"/>
      <c r="CB55" s="1267"/>
      <c r="CC55" s="1267"/>
      <c r="CD55" s="1267"/>
      <c r="CE55" s="1267"/>
      <c r="CF55" s="1279"/>
      <c r="CG55" s="1267"/>
      <c r="CH55" s="1267"/>
      <c r="CI55" s="1267"/>
      <c r="CJ55" s="1267"/>
      <c r="CK55" s="1267"/>
      <c r="CL55" s="1267"/>
      <c r="CM55" s="1267"/>
      <c r="CN55" s="1267">
        <v>32.9</v>
      </c>
      <c r="CO55" s="1267"/>
      <c r="CP55" s="1267"/>
      <c r="CQ55" s="1267"/>
      <c r="CR55" s="1267"/>
      <c r="CS55" s="1267"/>
      <c r="CT55" s="1267"/>
      <c r="CU55" s="1267"/>
      <c r="CV55" s="1267">
        <v>28.5</v>
      </c>
      <c r="CW55" s="1267"/>
      <c r="CX55" s="1267"/>
      <c r="CY55" s="1267"/>
      <c r="CZ55" s="1267"/>
      <c r="DA55" s="1267"/>
      <c r="DB55" s="1267"/>
      <c r="DC55" s="1267"/>
    </row>
    <row r="56" spans="1:109" x14ac:dyDescent="0.15">
      <c r="A56" s="384"/>
      <c r="B56" s="376"/>
      <c r="G56" s="1273"/>
      <c r="H56" s="1273"/>
      <c r="I56" s="1273"/>
      <c r="J56" s="1273"/>
      <c r="K56" s="1274"/>
      <c r="L56" s="1274"/>
      <c r="M56" s="1274"/>
      <c r="N56" s="1274"/>
      <c r="AN56" s="1272"/>
      <c r="AO56" s="1272"/>
      <c r="AP56" s="1272"/>
      <c r="AQ56" s="1272"/>
      <c r="AR56" s="1272"/>
      <c r="AS56" s="1272"/>
      <c r="AT56" s="1272"/>
      <c r="AU56" s="1272"/>
      <c r="AV56" s="1272"/>
      <c r="AW56" s="1272"/>
      <c r="AX56" s="1272"/>
      <c r="AY56" s="1272"/>
      <c r="AZ56" s="1272"/>
      <c r="BA56" s="1272"/>
      <c r="BB56" s="1270"/>
      <c r="BC56" s="1270"/>
      <c r="BD56" s="1270"/>
      <c r="BE56" s="1270"/>
      <c r="BF56" s="1270"/>
      <c r="BG56" s="1270"/>
      <c r="BH56" s="1270"/>
      <c r="BI56" s="1270"/>
      <c r="BJ56" s="1270"/>
      <c r="BK56" s="1270"/>
      <c r="BL56" s="1270"/>
      <c r="BM56" s="1270"/>
      <c r="BN56" s="1270"/>
      <c r="BO56" s="1270"/>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384" customFormat="1" x14ac:dyDescent="0.15">
      <c r="B57" s="388"/>
      <c r="G57" s="1273"/>
      <c r="H57" s="1273"/>
      <c r="I57" s="1268"/>
      <c r="J57" s="1268"/>
      <c r="K57" s="1274"/>
      <c r="L57" s="1274"/>
      <c r="M57" s="1274"/>
      <c r="N57" s="1274"/>
      <c r="AM57" s="367"/>
      <c r="AN57" s="1272"/>
      <c r="AO57" s="1272"/>
      <c r="AP57" s="1272"/>
      <c r="AQ57" s="1272"/>
      <c r="AR57" s="1272"/>
      <c r="AS57" s="1272"/>
      <c r="AT57" s="1272"/>
      <c r="AU57" s="1272"/>
      <c r="AV57" s="1272"/>
      <c r="AW57" s="1272"/>
      <c r="AX57" s="1272"/>
      <c r="AY57" s="1272"/>
      <c r="AZ57" s="1272"/>
      <c r="BA57" s="1272"/>
      <c r="BB57" s="1270" t="s">
        <v>498</v>
      </c>
      <c r="BC57" s="1270"/>
      <c r="BD57" s="1270"/>
      <c r="BE57" s="1270"/>
      <c r="BF57" s="1270"/>
      <c r="BG57" s="1270"/>
      <c r="BH57" s="1270"/>
      <c r="BI57" s="1270"/>
      <c r="BJ57" s="1270"/>
      <c r="BK57" s="1270"/>
      <c r="BL57" s="1270"/>
      <c r="BM57" s="1270"/>
      <c r="BN57" s="1270"/>
      <c r="BO57" s="1270"/>
      <c r="BP57" s="1279"/>
      <c r="BQ57" s="1267"/>
      <c r="BR57" s="1267"/>
      <c r="BS57" s="1267"/>
      <c r="BT57" s="1267"/>
      <c r="BU57" s="1267"/>
      <c r="BV57" s="1267"/>
      <c r="BW57" s="1267"/>
      <c r="BX57" s="1279"/>
      <c r="BY57" s="1267"/>
      <c r="BZ57" s="1267"/>
      <c r="CA57" s="1267"/>
      <c r="CB57" s="1267"/>
      <c r="CC57" s="1267"/>
      <c r="CD57" s="1267"/>
      <c r="CE57" s="1267"/>
      <c r="CF57" s="1279"/>
      <c r="CG57" s="1267"/>
      <c r="CH57" s="1267"/>
      <c r="CI57" s="1267"/>
      <c r="CJ57" s="1267"/>
      <c r="CK57" s="1267"/>
      <c r="CL57" s="1267"/>
      <c r="CM57" s="1267"/>
      <c r="CN57" s="1267">
        <v>57</v>
      </c>
      <c r="CO57" s="1267"/>
      <c r="CP57" s="1267"/>
      <c r="CQ57" s="1267"/>
      <c r="CR57" s="1267"/>
      <c r="CS57" s="1267"/>
      <c r="CT57" s="1267"/>
      <c r="CU57" s="1267"/>
      <c r="CV57" s="1267">
        <v>56.7</v>
      </c>
      <c r="CW57" s="1267"/>
      <c r="CX57" s="1267"/>
      <c r="CY57" s="1267"/>
      <c r="CZ57" s="1267"/>
      <c r="DA57" s="1267"/>
      <c r="DB57" s="1267"/>
      <c r="DC57" s="1267"/>
      <c r="DD57" s="389"/>
      <c r="DE57" s="388"/>
    </row>
    <row r="58" spans="1:109" s="384" customFormat="1" x14ac:dyDescent="0.15">
      <c r="A58" s="367"/>
      <c r="B58" s="388"/>
      <c r="G58" s="1273"/>
      <c r="H58" s="1273"/>
      <c r="I58" s="1268"/>
      <c r="J58" s="1268"/>
      <c r="K58" s="1274"/>
      <c r="L58" s="1274"/>
      <c r="M58" s="1274"/>
      <c r="N58" s="1274"/>
      <c r="AM58" s="367"/>
      <c r="AN58" s="1272"/>
      <c r="AO58" s="1272"/>
      <c r="AP58" s="1272"/>
      <c r="AQ58" s="1272"/>
      <c r="AR58" s="1272"/>
      <c r="AS58" s="1272"/>
      <c r="AT58" s="1272"/>
      <c r="AU58" s="1272"/>
      <c r="AV58" s="1272"/>
      <c r="AW58" s="1272"/>
      <c r="AX58" s="1272"/>
      <c r="AY58" s="1272"/>
      <c r="AZ58" s="1272"/>
      <c r="BA58" s="1272"/>
      <c r="BB58" s="1270"/>
      <c r="BC58" s="1270"/>
      <c r="BD58" s="1270"/>
      <c r="BE58" s="1270"/>
      <c r="BF58" s="1270"/>
      <c r="BG58" s="1270"/>
      <c r="BH58" s="1270"/>
      <c r="BI58" s="1270"/>
      <c r="BJ58" s="1270"/>
      <c r="BK58" s="1270"/>
      <c r="BL58" s="1270"/>
      <c r="BM58" s="1270"/>
      <c r="BN58" s="1270"/>
      <c r="BO58" s="1270"/>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389"/>
      <c r="DE58" s="388"/>
    </row>
    <row r="59" spans="1:109" s="384" customFormat="1" x14ac:dyDescent="0.15">
      <c r="A59" s="367"/>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67"/>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67"/>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7"/>
    </row>
    <row r="63" spans="1:109" ht="17.25" x14ac:dyDescent="0.15">
      <c r="B63" s="395" t="s">
        <v>499</v>
      </c>
    </row>
    <row r="64" spans="1:109" x14ac:dyDescent="0.15">
      <c r="B64" s="376"/>
      <c r="G64" s="383"/>
      <c r="I64" s="396"/>
      <c r="J64" s="396"/>
      <c r="K64" s="396"/>
      <c r="L64" s="396"/>
      <c r="M64" s="396"/>
      <c r="N64" s="397"/>
      <c r="AM64" s="383"/>
      <c r="AN64" s="383" t="s">
        <v>491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0" t="s">
        <v>500</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x14ac:dyDescent="0.15">
      <c r="B66" s="376"/>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x14ac:dyDescent="0.15">
      <c r="B67" s="376"/>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x14ac:dyDescent="0.15">
      <c r="B68" s="376"/>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x14ac:dyDescent="0.15">
      <c r="B69" s="376"/>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67" t="s">
        <v>493</v>
      </c>
    </row>
    <row r="72" spans="2:107" x14ac:dyDescent="0.15">
      <c r="B72" s="376"/>
      <c r="G72" s="1273"/>
      <c r="H72" s="1273"/>
      <c r="I72" s="1273"/>
      <c r="J72" s="1273"/>
      <c r="K72" s="386"/>
      <c r="L72" s="386"/>
      <c r="M72" s="387"/>
      <c r="N72" s="387"/>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2" t="s">
        <v>437</v>
      </c>
      <c r="BQ72" s="1272"/>
      <c r="BR72" s="1272"/>
      <c r="BS72" s="1272"/>
      <c r="BT72" s="1272"/>
      <c r="BU72" s="1272"/>
      <c r="BV72" s="1272"/>
      <c r="BW72" s="1272"/>
      <c r="BX72" s="1272" t="s">
        <v>438</v>
      </c>
      <c r="BY72" s="1272"/>
      <c r="BZ72" s="1272"/>
      <c r="CA72" s="1272"/>
      <c r="CB72" s="1272"/>
      <c r="CC72" s="1272"/>
      <c r="CD72" s="1272"/>
      <c r="CE72" s="1272"/>
      <c r="CF72" s="1272" t="s">
        <v>439</v>
      </c>
      <c r="CG72" s="1272"/>
      <c r="CH72" s="1272"/>
      <c r="CI72" s="1272"/>
      <c r="CJ72" s="1272"/>
      <c r="CK72" s="1272"/>
      <c r="CL72" s="1272"/>
      <c r="CM72" s="1272"/>
      <c r="CN72" s="1272" t="s">
        <v>440</v>
      </c>
      <c r="CO72" s="1272"/>
      <c r="CP72" s="1272"/>
      <c r="CQ72" s="1272"/>
      <c r="CR72" s="1272"/>
      <c r="CS72" s="1272"/>
      <c r="CT72" s="1272"/>
      <c r="CU72" s="1272"/>
      <c r="CV72" s="1272" t="s">
        <v>441</v>
      </c>
      <c r="CW72" s="1272"/>
      <c r="CX72" s="1272"/>
      <c r="CY72" s="1272"/>
      <c r="CZ72" s="1272"/>
      <c r="DA72" s="1272"/>
      <c r="DB72" s="1272"/>
      <c r="DC72" s="1272"/>
    </row>
    <row r="73" spans="2:107" x14ac:dyDescent="0.15">
      <c r="B73" s="376"/>
      <c r="G73" s="1275"/>
      <c r="H73" s="1275"/>
      <c r="I73" s="1275"/>
      <c r="J73" s="1275"/>
      <c r="K73" s="1271"/>
      <c r="L73" s="1271"/>
      <c r="M73" s="1271"/>
      <c r="N73" s="1271"/>
      <c r="AM73" s="385"/>
      <c r="AN73" s="1270" t="s">
        <v>494</v>
      </c>
      <c r="AO73" s="1270"/>
      <c r="AP73" s="1270"/>
      <c r="AQ73" s="1270"/>
      <c r="AR73" s="1270"/>
      <c r="AS73" s="1270"/>
      <c r="AT73" s="1270"/>
      <c r="AU73" s="1270"/>
      <c r="AV73" s="1270"/>
      <c r="AW73" s="1270"/>
      <c r="AX73" s="1270"/>
      <c r="AY73" s="1270"/>
      <c r="AZ73" s="1270"/>
      <c r="BA73" s="1270"/>
      <c r="BB73" s="1270" t="s">
        <v>495</v>
      </c>
      <c r="BC73" s="1270"/>
      <c r="BD73" s="1270"/>
      <c r="BE73" s="1270"/>
      <c r="BF73" s="1270"/>
      <c r="BG73" s="1270"/>
      <c r="BH73" s="1270"/>
      <c r="BI73" s="1270"/>
      <c r="BJ73" s="1270"/>
      <c r="BK73" s="1270"/>
      <c r="BL73" s="1270"/>
      <c r="BM73" s="1270"/>
      <c r="BN73" s="1270"/>
      <c r="BO73" s="1270"/>
      <c r="BP73" s="1267">
        <v>25.5</v>
      </c>
      <c r="BQ73" s="1267"/>
      <c r="BR73" s="1267"/>
      <c r="BS73" s="1267"/>
      <c r="BT73" s="1267"/>
      <c r="BU73" s="1267"/>
      <c r="BV73" s="1267"/>
      <c r="BW73" s="1267"/>
      <c r="BX73" s="1267">
        <v>24.6</v>
      </c>
      <c r="BY73" s="1267"/>
      <c r="BZ73" s="1267"/>
      <c r="CA73" s="1267"/>
      <c r="CB73" s="1267"/>
      <c r="CC73" s="1267"/>
      <c r="CD73" s="1267"/>
      <c r="CE73" s="1267"/>
      <c r="CF73" s="1267">
        <v>11</v>
      </c>
      <c r="CG73" s="1267"/>
      <c r="CH73" s="1267"/>
      <c r="CI73" s="1267"/>
      <c r="CJ73" s="1267"/>
      <c r="CK73" s="1267"/>
      <c r="CL73" s="1267"/>
      <c r="CM73" s="1267"/>
      <c r="CN73" s="1267">
        <v>5.4</v>
      </c>
      <c r="CO73" s="1267"/>
      <c r="CP73" s="1267"/>
      <c r="CQ73" s="1267"/>
      <c r="CR73" s="1267"/>
      <c r="CS73" s="1267"/>
      <c r="CT73" s="1267"/>
      <c r="CU73" s="1267"/>
      <c r="CV73" s="1267">
        <v>3.3</v>
      </c>
      <c r="CW73" s="1267"/>
      <c r="CX73" s="1267"/>
      <c r="CY73" s="1267"/>
      <c r="CZ73" s="1267"/>
      <c r="DA73" s="1267"/>
      <c r="DB73" s="1267"/>
      <c r="DC73" s="1267"/>
    </row>
    <row r="74" spans="2:107" x14ac:dyDescent="0.15">
      <c r="B74" s="376"/>
      <c r="G74" s="1275"/>
      <c r="H74" s="1275"/>
      <c r="I74" s="1275"/>
      <c r="J74" s="1275"/>
      <c r="K74" s="1271"/>
      <c r="L74" s="1271"/>
      <c r="M74" s="1271"/>
      <c r="N74" s="1271"/>
      <c r="AM74" s="385"/>
      <c r="AN74" s="1270"/>
      <c r="AO74" s="1270"/>
      <c r="AP74" s="1270"/>
      <c r="AQ74" s="1270"/>
      <c r="AR74" s="1270"/>
      <c r="AS74" s="1270"/>
      <c r="AT74" s="1270"/>
      <c r="AU74" s="1270"/>
      <c r="AV74" s="1270"/>
      <c r="AW74" s="1270"/>
      <c r="AX74" s="1270"/>
      <c r="AY74" s="1270"/>
      <c r="AZ74" s="1270"/>
      <c r="BA74" s="1270"/>
      <c r="BB74" s="1270"/>
      <c r="BC74" s="1270"/>
      <c r="BD74" s="1270"/>
      <c r="BE74" s="1270"/>
      <c r="BF74" s="1270"/>
      <c r="BG74" s="1270"/>
      <c r="BH74" s="1270"/>
      <c r="BI74" s="1270"/>
      <c r="BJ74" s="1270"/>
      <c r="BK74" s="1270"/>
      <c r="BL74" s="1270"/>
      <c r="BM74" s="1270"/>
      <c r="BN74" s="1270"/>
      <c r="BO74" s="1270"/>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376"/>
      <c r="G75" s="1275"/>
      <c r="H75" s="1275"/>
      <c r="I75" s="1273"/>
      <c r="J75" s="1273"/>
      <c r="K75" s="1274"/>
      <c r="L75" s="1274"/>
      <c r="M75" s="1274"/>
      <c r="N75" s="1274"/>
      <c r="AM75" s="385"/>
      <c r="AN75" s="1270"/>
      <c r="AO75" s="1270"/>
      <c r="AP75" s="1270"/>
      <c r="AQ75" s="1270"/>
      <c r="AR75" s="1270"/>
      <c r="AS75" s="1270"/>
      <c r="AT75" s="1270"/>
      <c r="AU75" s="1270"/>
      <c r="AV75" s="1270"/>
      <c r="AW75" s="1270"/>
      <c r="AX75" s="1270"/>
      <c r="AY75" s="1270"/>
      <c r="AZ75" s="1270"/>
      <c r="BA75" s="1270"/>
      <c r="BB75" s="1270" t="s">
        <v>501</v>
      </c>
      <c r="BC75" s="1270"/>
      <c r="BD75" s="1270"/>
      <c r="BE75" s="1270"/>
      <c r="BF75" s="1270"/>
      <c r="BG75" s="1270"/>
      <c r="BH75" s="1270"/>
      <c r="BI75" s="1270"/>
      <c r="BJ75" s="1270"/>
      <c r="BK75" s="1270"/>
      <c r="BL75" s="1270"/>
      <c r="BM75" s="1270"/>
      <c r="BN75" s="1270"/>
      <c r="BO75" s="1270"/>
      <c r="BP75" s="1267">
        <v>7.2</v>
      </c>
      <c r="BQ75" s="1267"/>
      <c r="BR75" s="1267"/>
      <c r="BS75" s="1267"/>
      <c r="BT75" s="1267"/>
      <c r="BU75" s="1267"/>
      <c r="BV75" s="1267"/>
      <c r="BW75" s="1267"/>
      <c r="BX75" s="1267">
        <v>7</v>
      </c>
      <c r="BY75" s="1267"/>
      <c r="BZ75" s="1267"/>
      <c r="CA75" s="1267"/>
      <c r="CB75" s="1267"/>
      <c r="CC75" s="1267"/>
      <c r="CD75" s="1267"/>
      <c r="CE75" s="1267"/>
      <c r="CF75" s="1267">
        <v>6.9</v>
      </c>
      <c r="CG75" s="1267"/>
      <c r="CH75" s="1267"/>
      <c r="CI75" s="1267"/>
      <c r="CJ75" s="1267"/>
      <c r="CK75" s="1267"/>
      <c r="CL75" s="1267"/>
      <c r="CM75" s="1267"/>
      <c r="CN75" s="1267">
        <v>6.5</v>
      </c>
      <c r="CO75" s="1267"/>
      <c r="CP75" s="1267"/>
      <c r="CQ75" s="1267"/>
      <c r="CR75" s="1267"/>
      <c r="CS75" s="1267"/>
      <c r="CT75" s="1267"/>
      <c r="CU75" s="1267"/>
      <c r="CV75" s="1267">
        <v>6</v>
      </c>
      <c r="CW75" s="1267"/>
      <c r="CX75" s="1267"/>
      <c r="CY75" s="1267"/>
      <c r="CZ75" s="1267"/>
      <c r="DA75" s="1267"/>
      <c r="DB75" s="1267"/>
      <c r="DC75" s="1267"/>
    </row>
    <row r="76" spans="2:107" x14ac:dyDescent="0.15">
      <c r="B76" s="376"/>
      <c r="G76" s="1275"/>
      <c r="H76" s="1275"/>
      <c r="I76" s="1273"/>
      <c r="J76" s="1273"/>
      <c r="K76" s="1274"/>
      <c r="L76" s="1274"/>
      <c r="M76" s="1274"/>
      <c r="N76" s="1274"/>
      <c r="AM76" s="385"/>
      <c r="AN76" s="1270"/>
      <c r="AO76" s="1270"/>
      <c r="AP76" s="1270"/>
      <c r="AQ76" s="1270"/>
      <c r="AR76" s="1270"/>
      <c r="AS76" s="1270"/>
      <c r="AT76" s="1270"/>
      <c r="AU76" s="1270"/>
      <c r="AV76" s="1270"/>
      <c r="AW76" s="1270"/>
      <c r="AX76" s="1270"/>
      <c r="AY76" s="1270"/>
      <c r="AZ76" s="1270"/>
      <c r="BA76" s="1270"/>
      <c r="BB76" s="1270"/>
      <c r="BC76" s="1270"/>
      <c r="BD76" s="1270"/>
      <c r="BE76" s="1270"/>
      <c r="BF76" s="1270"/>
      <c r="BG76" s="1270"/>
      <c r="BH76" s="1270"/>
      <c r="BI76" s="1270"/>
      <c r="BJ76" s="1270"/>
      <c r="BK76" s="1270"/>
      <c r="BL76" s="1270"/>
      <c r="BM76" s="1270"/>
      <c r="BN76" s="1270"/>
      <c r="BO76" s="1270"/>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376"/>
      <c r="G77" s="1273"/>
      <c r="H77" s="1273"/>
      <c r="I77" s="1273"/>
      <c r="J77" s="1273"/>
      <c r="K77" s="1271"/>
      <c r="L77" s="1271"/>
      <c r="M77" s="1271"/>
      <c r="N77" s="1271"/>
      <c r="AN77" s="1272" t="s">
        <v>502</v>
      </c>
      <c r="AO77" s="1272"/>
      <c r="AP77" s="1272"/>
      <c r="AQ77" s="1272"/>
      <c r="AR77" s="1272"/>
      <c r="AS77" s="1272"/>
      <c r="AT77" s="1272"/>
      <c r="AU77" s="1272"/>
      <c r="AV77" s="1272"/>
      <c r="AW77" s="1272"/>
      <c r="AX77" s="1272"/>
      <c r="AY77" s="1272"/>
      <c r="AZ77" s="1272"/>
      <c r="BA77" s="1272"/>
      <c r="BB77" s="1270" t="s">
        <v>503</v>
      </c>
      <c r="BC77" s="1270"/>
      <c r="BD77" s="1270"/>
      <c r="BE77" s="1270"/>
      <c r="BF77" s="1270"/>
      <c r="BG77" s="1270"/>
      <c r="BH77" s="1270"/>
      <c r="BI77" s="1270"/>
      <c r="BJ77" s="1270"/>
      <c r="BK77" s="1270"/>
      <c r="BL77" s="1270"/>
      <c r="BM77" s="1270"/>
      <c r="BN77" s="1270"/>
      <c r="BO77" s="1270"/>
      <c r="BP77" s="1267">
        <v>54.6</v>
      </c>
      <c r="BQ77" s="1267"/>
      <c r="BR77" s="1267"/>
      <c r="BS77" s="1267"/>
      <c r="BT77" s="1267"/>
      <c r="BU77" s="1267"/>
      <c r="BV77" s="1267"/>
      <c r="BW77" s="1267"/>
      <c r="BX77" s="1267">
        <v>48.7</v>
      </c>
      <c r="BY77" s="1267"/>
      <c r="BZ77" s="1267"/>
      <c r="CA77" s="1267"/>
      <c r="CB77" s="1267"/>
      <c r="CC77" s="1267"/>
      <c r="CD77" s="1267"/>
      <c r="CE77" s="1267"/>
      <c r="CF77" s="1267">
        <v>36.5</v>
      </c>
      <c r="CG77" s="1267"/>
      <c r="CH77" s="1267"/>
      <c r="CI77" s="1267"/>
      <c r="CJ77" s="1267"/>
      <c r="CK77" s="1267"/>
      <c r="CL77" s="1267"/>
      <c r="CM77" s="1267"/>
      <c r="CN77" s="1267">
        <v>32.9</v>
      </c>
      <c r="CO77" s="1267"/>
      <c r="CP77" s="1267"/>
      <c r="CQ77" s="1267"/>
      <c r="CR77" s="1267"/>
      <c r="CS77" s="1267"/>
      <c r="CT77" s="1267"/>
      <c r="CU77" s="1267"/>
      <c r="CV77" s="1267">
        <v>28.5</v>
      </c>
      <c r="CW77" s="1267"/>
      <c r="CX77" s="1267"/>
      <c r="CY77" s="1267"/>
      <c r="CZ77" s="1267"/>
      <c r="DA77" s="1267"/>
      <c r="DB77" s="1267"/>
      <c r="DC77" s="1267"/>
    </row>
    <row r="78" spans="2:107" x14ac:dyDescent="0.15">
      <c r="B78" s="376"/>
      <c r="G78" s="1273"/>
      <c r="H78" s="1273"/>
      <c r="I78" s="1273"/>
      <c r="J78" s="1273"/>
      <c r="K78" s="1271"/>
      <c r="L78" s="1271"/>
      <c r="M78" s="1271"/>
      <c r="N78" s="1271"/>
      <c r="AN78" s="1272"/>
      <c r="AO78" s="1272"/>
      <c r="AP78" s="1272"/>
      <c r="AQ78" s="1272"/>
      <c r="AR78" s="1272"/>
      <c r="AS78" s="1272"/>
      <c r="AT78" s="1272"/>
      <c r="AU78" s="1272"/>
      <c r="AV78" s="1272"/>
      <c r="AW78" s="1272"/>
      <c r="AX78" s="1272"/>
      <c r="AY78" s="1272"/>
      <c r="AZ78" s="1272"/>
      <c r="BA78" s="1272"/>
      <c r="BB78" s="1270"/>
      <c r="BC78" s="1270"/>
      <c r="BD78" s="1270"/>
      <c r="BE78" s="1270"/>
      <c r="BF78" s="1270"/>
      <c r="BG78" s="1270"/>
      <c r="BH78" s="1270"/>
      <c r="BI78" s="1270"/>
      <c r="BJ78" s="1270"/>
      <c r="BK78" s="1270"/>
      <c r="BL78" s="1270"/>
      <c r="BM78" s="1270"/>
      <c r="BN78" s="1270"/>
      <c r="BO78" s="1270"/>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376"/>
      <c r="G79" s="1273"/>
      <c r="H79" s="1273"/>
      <c r="I79" s="1268"/>
      <c r="J79" s="1268"/>
      <c r="K79" s="1269"/>
      <c r="L79" s="1269"/>
      <c r="M79" s="1269"/>
      <c r="N79" s="1269"/>
      <c r="AN79" s="1272"/>
      <c r="AO79" s="1272"/>
      <c r="AP79" s="1272"/>
      <c r="AQ79" s="1272"/>
      <c r="AR79" s="1272"/>
      <c r="AS79" s="1272"/>
      <c r="AT79" s="1272"/>
      <c r="AU79" s="1272"/>
      <c r="AV79" s="1272"/>
      <c r="AW79" s="1272"/>
      <c r="AX79" s="1272"/>
      <c r="AY79" s="1272"/>
      <c r="AZ79" s="1272"/>
      <c r="BA79" s="1272"/>
      <c r="BB79" s="1270" t="s">
        <v>501</v>
      </c>
      <c r="BC79" s="1270"/>
      <c r="BD79" s="1270"/>
      <c r="BE79" s="1270"/>
      <c r="BF79" s="1270"/>
      <c r="BG79" s="1270"/>
      <c r="BH79" s="1270"/>
      <c r="BI79" s="1270"/>
      <c r="BJ79" s="1270"/>
      <c r="BK79" s="1270"/>
      <c r="BL79" s="1270"/>
      <c r="BM79" s="1270"/>
      <c r="BN79" s="1270"/>
      <c r="BO79" s="1270"/>
      <c r="BP79" s="1267">
        <v>11.2</v>
      </c>
      <c r="BQ79" s="1267"/>
      <c r="BR79" s="1267"/>
      <c r="BS79" s="1267"/>
      <c r="BT79" s="1267"/>
      <c r="BU79" s="1267"/>
      <c r="BV79" s="1267"/>
      <c r="BW79" s="1267"/>
      <c r="BX79" s="1267">
        <v>10.4</v>
      </c>
      <c r="BY79" s="1267"/>
      <c r="BZ79" s="1267"/>
      <c r="CA79" s="1267"/>
      <c r="CB79" s="1267"/>
      <c r="CC79" s="1267"/>
      <c r="CD79" s="1267"/>
      <c r="CE79" s="1267"/>
      <c r="CF79" s="1267">
        <v>9</v>
      </c>
      <c r="CG79" s="1267"/>
      <c r="CH79" s="1267"/>
      <c r="CI79" s="1267"/>
      <c r="CJ79" s="1267"/>
      <c r="CK79" s="1267"/>
      <c r="CL79" s="1267"/>
      <c r="CM79" s="1267"/>
      <c r="CN79" s="1267">
        <v>8.1999999999999993</v>
      </c>
      <c r="CO79" s="1267"/>
      <c r="CP79" s="1267"/>
      <c r="CQ79" s="1267"/>
      <c r="CR79" s="1267"/>
      <c r="CS79" s="1267"/>
      <c r="CT79" s="1267"/>
      <c r="CU79" s="1267"/>
      <c r="CV79" s="1267">
        <v>8</v>
      </c>
      <c r="CW79" s="1267"/>
      <c r="CX79" s="1267"/>
      <c r="CY79" s="1267"/>
      <c r="CZ79" s="1267"/>
      <c r="DA79" s="1267"/>
      <c r="DB79" s="1267"/>
      <c r="DC79" s="1267"/>
    </row>
    <row r="80" spans="2:107" x14ac:dyDescent="0.15">
      <c r="B80" s="376"/>
      <c r="G80" s="1273"/>
      <c r="H80" s="1273"/>
      <c r="I80" s="1268"/>
      <c r="J80" s="1268"/>
      <c r="K80" s="1269"/>
      <c r="L80" s="1269"/>
      <c r="M80" s="1269"/>
      <c r="N80" s="1269"/>
      <c r="AN80" s="1272"/>
      <c r="AO80" s="1272"/>
      <c r="AP80" s="1272"/>
      <c r="AQ80" s="1272"/>
      <c r="AR80" s="1272"/>
      <c r="AS80" s="1272"/>
      <c r="AT80" s="1272"/>
      <c r="AU80" s="1272"/>
      <c r="AV80" s="1272"/>
      <c r="AW80" s="1272"/>
      <c r="AX80" s="1272"/>
      <c r="AY80" s="1272"/>
      <c r="AZ80" s="1272"/>
      <c r="BA80" s="1272"/>
      <c r="BB80" s="1270"/>
      <c r="BC80" s="1270"/>
      <c r="BD80" s="1270"/>
      <c r="BE80" s="1270"/>
      <c r="BF80" s="1270"/>
      <c r="BG80" s="1270"/>
      <c r="BH80" s="1270"/>
      <c r="BI80" s="1270"/>
      <c r="BJ80" s="1270"/>
      <c r="BK80" s="1270"/>
      <c r="BL80" s="1270"/>
      <c r="BM80" s="1270"/>
      <c r="BN80" s="1270"/>
      <c r="BO80" s="1270"/>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67"/>
      <c r="DE84" s="367"/>
    </row>
    <row r="85" spans="2:109" x14ac:dyDescent="0.15">
      <c r="DD85" s="367"/>
      <c r="DE85" s="367"/>
    </row>
    <row r="86" spans="2:109" hidden="1" x14ac:dyDescent="0.15">
      <c r="DD86" s="367"/>
      <c r="DE86" s="367"/>
    </row>
    <row r="87" spans="2:109" hidden="1" x14ac:dyDescent="0.15">
      <c r="K87" s="404"/>
      <c r="AQ87" s="404"/>
      <c r="BC87" s="404"/>
      <c r="BO87" s="404"/>
      <c r="CA87" s="404"/>
      <c r="CM87" s="404"/>
      <c r="CY87" s="404"/>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aWfkcm5kQAWjBsadhpIvUL1IpnbZw7HCYxEgUV7VYp6FE7QVq7SMERM96Tywyhn9BLZ1WuXOvfDaw7UebygnA==" saltValue="u2Y20CoL5RxrMGYoftUDs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7" zoomScale="55" zoomScaleNormal="55" zoomScaleSheetLayoutView="70" workbookViewId="0"/>
  </sheetViews>
  <sheetFormatPr defaultColWidth="0" defaultRowHeight="13.5" customHeight="1" zeroHeight="1" x14ac:dyDescent="0.15"/>
  <cols>
    <col min="1" max="34" width="2.5" style="369" customWidth="1"/>
    <col min="35" max="122" width="2.5" style="370" customWidth="1"/>
    <col min="123" max="16384" width="2.5" style="370" hidden="1"/>
  </cols>
  <sheetData>
    <row r="1" spans="2:34" ht="13.5" customHeight="1" x14ac:dyDescent="0.15">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row>
    <row r="2" spans="2:34" x14ac:dyDescent="0.15">
      <c r="S2" s="370"/>
      <c r="AH2" s="370"/>
    </row>
    <row r="3" spans="2:34" x14ac:dyDescent="0.15">
      <c r="C3" s="370"/>
      <c r="D3" s="370"/>
      <c r="E3" s="370"/>
      <c r="F3" s="370"/>
      <c r="G3" s="370"/>
      <c r="H3" s="370"/>
      <c r="I3" s="370"/>
      <c r="J3" s="370"/>
      <c r="K3" s="370"/>
      <c r="L3" s="370"/>
      <c r="M3" s="370"/>
      <c r="N3" s="370"/>
      <c r="O3" s="370"/>
      <c r="P3" s="370"/>
      <c r="Q3" s="370"/>
      <c r="R3" s="370"/>
      <c r="S3" s="370"/>
      <c r="U3" s="370"/>
      <c r="V3" s="370"/>
      <c r="W3" s="370"/>
      <c r="X3" s="370"/>
      <c r="Y3" s="370"/>
      <c r="Z3" s="370"/>
      <c r="AA3" s="370"/>
      <c r="AB3" s="370"/>
      <c r="AC3" s="370"/>
      <c r="AD3" s="370"/>
      <c r="AE3" s="370"/>
      <c r="AF3" s="370"/>
      <c r="AG3" s="370"/>
      <c r="AH3" s="370"/>
    </row>
    <row r="4" spans="2:34" x14ac:dyDescent="0.15"/>
    <row r="5" spans="2:34" x14ac:dyDescent="0.15"/>
    <row r="6" spans="2:34" x14ac:dyDescent="0.15"/>
    <row r="7" spans="2:34" x14ac:dyDescent="0.15"/>
    <row r="8" spans="2:34" x14ac:dyDescent="0.15"/>
    <row r="9" spans="2:34" x14ac:dyDescent="0.15">
      <c r="AH9" s="3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70"/>
    </row>
    <row r="18" spans="12:34" x14ac:dyDescent="0.15"/>
    <row r="19" spans="12:34" x14ac:dyDescent="0.15"/>
    <row r="20" spans="12:34" x14ac:dyDescent="0.15">
      <c r="AH20" s="370"/>
    </row>
    <row r="21" spans="12:34" x14ac:dyDescent="0.15">
      <c r="AH21" s="370"/>
    </row>
    <row r="22" spans="12:34" x14ac:dyDescent="0.15"/>
    <row r="23" spans="12:34" x14ac:dyDescent="0.15"/>
    <row r="24" spans="12:34" x14ac:dyDescent="0.15">
      <c r="Q24" s="370"/>
    </row>
    <row r="25" spans="12:34" x14ac:dyDescent="0.15"/>
    <row r="26" spans="12:34" x14ac:dyDescent="0.15"/>
    <row r="27" spans="12:34" x14ac:dyDescent="0.15"/>
    <row r="28" spans="12:34" x14ac:dyDescent="0.15">
      <c r="O28" s="370"/>
      <c r="T28" s="370"/>
      <c r="AH28" s="370"/>
    </row>
    <row r="29" spans="12:34" x14ac:dyDescent="0.15"/>
    <row r="30" spans="12:34" x14ac:dyDescent="0.15"/>
    <row r="31" spans="12:34" x14ac:dyDescent="0.15">
      <c r="Q31" s="370"/>
    </row>
    <row r="32" spans="12:34" x14ac:dyDescent="0.15">
      <c r="L32" s="370"/>
    </row>
    <row r="33" spans="2:34" x14ac:dyDescent="0.15">
      <c r="C33" s="370"/>
      <c r="E33" s="370"/>
      <c r="G33" s="370"/>
      <c r="I33" s="370"/>
      <c r="X33" s="370"/>
    </row>
    <row r="34" spans="2:34" x14ac:dyDescent="0.15">
      <c r="B34" s="370"/>
      <c r="P34" s="370"/>
      <c r="R34" s="370"/>
      <c r="T34" s="370"/>
    </row>
    <row r="35" spans="2:34" x14ac:dyDescent="0.15">
      <c r="D35" s="370"/>
      <c r="W35" s="370"/>
      <c r="AC35" s="370"/>
      <c r="AD35" s="370"/>
      <c r="AE35" s="370"/>
      <c r="AF35" s="370"/>
      <c r="AG35" s="370"/>
      <c r="AH35" s="370"/>
    </row>
    <row r="36" spans="2:34" x14ac:dyDescent="0.15">
      <c r="H36" s="370"/>
      <c r="J36" s="370"/>
      <c r="K36" s="370"/>
      <c r="M36" s="370"/>
      <c r="Y36" s="370"/>
      <c r="Z36" s="370"/>
      <c r="AA36" s="370"/>
      <c r="AB36" s="370"/>
      <c r="AC36" s="370"/>
      <c r="AD36" s="370"/>
      <c r="AE36" s="370"/>
      <c r="AF36" s="370"/>
      <c r="AG36" s="370"/>
      <c r="AH36" s="370"/>
    </row>
    <row r="37" spans="2:34" x14ac:dyDescent="0.15">
      <c r="AH37" s="370"/>
    </row>
    <row r="38" spans="2:34" x14ac:dyDescent="0.15">
      <c r="AG38" s="370"/>
      <c r="AH38" s="370"/>
    </row>
    <row r="39" spans="2:34" x14ac:dyDescent="0.15"/>
    <row r="40" spans="2:34" x14ac:dyDescent="0.15">
      <c r="X40" s="370"/>
    </row>
    <row r="41" spans="2:34" x14ac:dyDescent="0.15">
      <c r="R41" s="370"/>
    </row>
    <row r="42" spans="2:34" x14ac:dyDescent="0.15">
      <c r="W42" s="370"/>
    </row>
    <row r="43" spans="2:34" x14ac:dyDescent="0.15">
      <c r="Y43" s="370"/>
      <c r="Z43" s="370"/>
      <c r="AA43" s="370"/>
      <c r="AB43" s="370"/>
      <c r="AC43" s="370"/>
      <c r="AD43" s="370"/>
      <c r="AE43" s="370"/>
      <c r="AF43" s="370"/>
      <c r="AG43" s="370"/>
      <c r="AH43" s="370"/>
    </row>
    <row r="44" spans="2:34" x14ac:dyDescent="0.15">
      <c r="AH44" s="370"/>
    </row>
    <row r="45" spans="2:34" x14ac:dyDescent="0.15">
      <c r="X45" s="370"/>
    </row>
    <row r="46" spans="2:34" x14ac:dyDescent="0.15"/>
    <row r="47" spans="2:34" x14ac:dyDescent="0.15"/>
    <row r="48" spans="2:34" x14ac:dyDescent="0.15">
      <c r="W48" s="370"/>
      <c r="Y48" s="370"/>
      <c r="Z48" s="370"/>
      <c r="AA48" s="370"/>
      <c r="AB48" s="370"/>
      <c r="AC48" s="370"/>
      <c r="AD48" s="370"/>
      <c r="AE48" s="370"/>
      <c r="AF48" s="370"/>
      <c r="AG48" s="370"/>
      <c r="AH48" s="370"/>
    </row>
    <row r="49" spans="28:34" x14ac:dyDescent="0.15"/>
    <row r="50" spans="28:34" x14ac:dyDescent="0.15">
      <c r="AE50" s="370"/>
      <c r="AF50" s="370"/>
      <c r="AG50" s="370"/>
      <c r="AH50" s="370"/>
    </row>
    <row r="51" spans="28:34" x14ac:dyDescent="0.15">
      <c r="AC51" s="370"/>
      <c r="AD51" s="370"/>
      <c r="AE51" s="370"/>
      <c r="AF51" s="370"/>
      <c r="AG51" s="370"/>
      <c r="AH51" s="370"/>
    </row>
    <row r="52" spans="28:34" x14ac:dyDescent="0.15"/>
    <row r="53" spans="28:34" x14ac:dyDescent="0.15">
      <c r="AF53" s="370"/>
      <c r="AG53" s="370"/>
      <c r="AH53" s="370"/>
    </row>
    <row r="54" spans="28:34" x14ac:dyDescent="0.15">
      <c r="AH54" s="370"/>
    </row>
    <row r="55" spans="28:34" x14ac:dyDescent="0.15"/>
    <row r="56" spans="28:34" x14ac:dyDescent="0.15">
      <c r="AB56" s="370"/>
      <c r="AC56" s="370"/>
      <c r="AD56" s="370"/>
      <c r="AE56" s="370"/>
      <c r="AF56" s="370"/>
      <c r="AG56" s="370"/>
      <c r="AH56" s="370"/>
    </row>
    <row r="57" spans="28:34" x14ac:dyDescent="0.15">
      <c r="AH57" s="370"/>
    </row>
    <row r="58" spans="28:34" x14ac:dyDescent="0.15">
      <c r="AH58" s="370"/>
    </row>
    <row r="59" spans="28:34" x14ac:dyDescent="0.15"/>
    <row r="60" spans="28:34" x14ac:dyDescent="0.15"/>
    <row r="61" spans="28:34" x14ac:dyDescent="0.15"/>
    <row r="62" spans="28:34" x14ac:dyDescent="0.15"/>
    <row r="63" spans="28:34" x14ac:dyDescent="0.15">
      <c r="AH63" s="370"/>
    </row>
    <row r="64" spans="28:34" x14ac:dyDescent="0.15">
      <c r="AG64" s="370"/>
      <c r="AH64" s="370"/>
    </row>
    <row r="65" spans="28:34" x14ac:dyDescent="0.15"/>
    <row r="66" spans="28:34" x14ac:dyDescent="0.15"/>
    <row r="67" spans="28:34" x14ac:dyDescent="0.15"/>
    <row r="68" spans="28:34" x14ac:dyDescent="0.15">
      <c r="AB68" s="370"/>
      <c r="AC68" s="370"/>
      <c r="AD68" s="370"/>
      <c r="AE68" s="370"/>
      <c r="AF68" s="370"/>
      <c r="AG68" s="370"/>
      <c r="AH68" s="370"/>
    </row>
    <row r="69" spans="28:34" x14ac:dyDescent="0.15">
      <c r="AF69" s="370"/>
      <c r="AG69" s="370"/>
      <c r="AH69" s="370"/>
    </row>
    <row r="70" spans="28:34" x14ac:dyDescent="0.15"/>
    <row r="71" spans="28:34" x14ac:dyDescent="0.15"/>
    <row r="72" spans="28:34" x14ac:dyDescent="0.15"/>
    <row r="73" spans="28:34" x14ac:dyDescent="0.15"/>
    <row r="74" spans="28:34" x14ac:dyDescent="0.15"/>
    <row r="75" spans="28:34" x14ac:dyDescent="0.15">
      <c r="AH75" s="370"/>
    </row>
    <row r="76" spans="28:34" x14ac:dyDescent="0.15">
      <c r="AF76" s="370"/>
      <c r="AG76" s="370"/>
      <c r="AH76" s="370"/>
    </row>
    <row r="77" spans="28:34" x14ac:dyDescent="0.15">
      <c r="AG77" s="370"/>
      <c r="AH77" s="370"/>
    </row>
    <row r="78" spans="28:34" x14ac:dyDescent="0.15"/>
    <row r="79" spans="28:34" x14ac:dyDescent="0.15"/>
    <row r="80" spans="28:34" x14ac:dyDescent="0.15"/>
    <row r="81" spans="25:34" x14ac:dyDescent="0.15"/>
    <row r="82" spans="25:34" x14ac:dyDescent="0.15">
      <c r="Y82" s="370"/>
    </row>
    <row r="83" spans="25:34" x14ac:dyDescent="0.15">
      <c r="Y83" s="370"/>
      <c r="Z83" s="370"/>
      <c r="AA83" s="370"/>
      <c r="AB83" s="370"/>
      <c r="AC83" s="370"/>
      <c r="AD83" s="370"/>
      <c r="AE83" s="370"/>
      <c r="AF83" s="370"/>
      <c r="AG83" s="370"/>
      <c r="AH83" s="370"/>
    </row>
    <row r="84" spans="25:34" x14ac:dyDescent="0.15"/>
    <row r="85" spans="25:34" x14ac:dyDescent="0.15"/>
    <row r="86" spans="25:34" x14ac:dyDescent="0.15"/>
    <row r="87" spans="25:34" x14ac:dyDescent="0.15"/>
    <row r="88" spans="25:34" x14ac:dyDescent="0.15">
      <c r="AH88" s="3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70"/>
      <c r="AG94" s="370"/>
      <c r="AH94" s="370"/>
    </row>
    <row r="95" spans="25:34" ht="13.5" customHeight="1" x14ac:dyDescent="0.15">
      <c r="AH95" s="3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70"/>
    </row>
    <row r="102" spans="33:34" ht="13.5" customHeight="1" x14ac:dyDescent="0.15"/>
    <row r="103" spans="33:34" ht="13.5" customHeight="1" x14ac:dyDescent="0.15"/>
    <row r="104" spans="33:34" ht="13.5" customHeight="1" x14ac:dyDescent="0.15">
      <c r="AG104" s="370"/>
      <c r="AH104" s="3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70"/>
    </row>
    <row r="117" spans="34:122" ht="13.5" customHeight="1" x14ac:dyDescent="0.15"/>
    <row r="118" spans="34:122" ht="13.5" customHeight="1" x14ac:dyDescent="0.15"/>
    <row r="119" spans="34:122" ht="13.5" customHeight="1" x14ac:dyDescent="0.15"/>
    <row r="120" spans="34:122" ht="13.5" customHeight="1" x14ac:dyDescent="0.15">
      <c r="AH120" s="370"/>
    </row>
    <row r="121" spans="34:122" ht="13.5" customHeight="1" x14ac:dyDescent="0.15">
      <c r="AH121" s="370"/>
    </row>
    <row r="122" spans="34:122" ht="13.5" customHeight="1" x14ac:dyDescent="0.15"/>
    <row r="123" spans="34:122" ht="13.5" customHeight="1" x14ac:dyDescent="0.15"/>
    <row r="124" spans="34:122" ht="13.5" customHeight="1" x14ac:dyDescent="0.15"/>
    <row r="125" spans="34:122" ht="13.5" customHeight="1" x14ac:dyDescent="0.15">
      <c r="DR125" s="3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E9mj5ftSj4RRqxlgYqn1CBLmFQ/Bi4O2bQdQydd20Rvkzpf5/QMvUpvLmHJxs9YuEc4GSPnp9OYLii3idCoBA==" saltValue="sLmjD3WmAgUuFYxeqr9OgA==" spinCount="100000"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80" zoomScale="55" zoomScaleNormal="55" zoomScaleSheetLayoutView="55" workbookViewId="0"/>
  </sheetViews>
  <sheetFormatPr defaultColWidth="0" defaultRowHeight="13.5" customHeight="1" zeroHeight="1" x14ac:dyDescent="0.15"/>
  <cols>
    <col min="1" max="34" width="2.5" style="369" customWidth="1"/>
    <col min="35" max="122" width="2.5" style="370" customWidth="1"/>
    <col min="123" max="16384" width="2.5" style="370" hidden="1"/>
  </cols>
  <sheetData>
    <row r="1" spans="2:34" ht="13.5" customHeight="1" x14ac:dyDescent="0.15">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row>
    <row r="2" spans="2:34" x14ac:dyDescent="0.15">
      <c r="S2" s="370"/>
      <c r="AH2" s="370"/>
    </row>
    <row r="3" spans="2:34" x14ac:dyDescent="0.15">
      <c r="C3" s="370"/>
      <c r="D3" s="370"/>
      <c r="E3" s="370"/>
      <c r="F3" s="370"/>
      <c r="G3" s="370"/>
      <c r="H3" s="370"/>
      <c r="I3" s="370"/>
      <c r="J3" s="370"/>
      <c r="K3" s="370"/>
      <c r="L3" s="370"/>
      <c r="M3" s="370"/>
      <c r="N3" s="370"/>
      <c r="O3" s="370"/>
      <c r="P3" s="370"/>
      <c r="Q3" s="370"/>
      <c r="R3" s="370"/>
      <c r="S3" s="370"/>
      <c r="U3" s="370"/>
      <c r="V3" s="370"/>
      <c r="W3" s="370"/>
      <c r="X3" s="370"/>
      <c r="Y3" s="370"/>
      <c r="Z3" s="370"/>
      <c r="AA3" s="370"/>
      <c r="AB3" s="370"/>
      <c r="AC3" s="370"/>
      <c r="AD3" s="370"/>
      <c r="AE3" s="370"/>
      <c r="AF3" s="370"/>
      <c r="AG3" s="370"/>
      <c r="AH3" s="370"/>
    </row>
    <row r="4" spans="2:34" x14ac:dyDescent="0.15"/>
    <row r="5" spans="2:34" x14ac:dyDescent="0.15"/>
    <row r="6" spans="2:34" x14ac:dyDescent="0.15"/>
    <row r="7" spans="2:34" x14ac:dyDescent="0.15"/>
    <row r="8" spans="2:34" x14ac:dyDescent="0.15"/>
    <row r="9" spans="2:34" x14ac:dyDescent="0.15">
      <c r="AH9" s="3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70"/>
    </row>
    <row r="18" spans="12:34" x14ac:dyDescent="0.15"/>
    <row r="19" spans="12:34" x14ac:dyDescent="0.15"/>
    <row r="20" spans="12:34" x14ac:dyDescent="0.15">
      <c r="AH20" s="370"/>
    </row>
    <row r="21" spans="12:34" x14ac:dyDescent="0.15">
      <c r="AH21" s="370"/>
    </row>
    <row r="22" spans="12:34" x14ac:dyDescent="0.15"/>
    <row r="23" spans="12:34" x14ac:dyDescent="0.15"/>
    <row r="24" spans="12:34" x14ac:dyDescent="0.15">
      <c r="Q24" s="370"/>
    </row>
    <row r="25" spans="12:34" x14ac:dyDescent="0.15"/>
    <row r="26" spans="12:34" x14ac:dyDescent="0.15"/>
    <row r="27" spans="12:34" x14ac:dyDescent="0.15"/>
    <row r="28" spans="12:34" x14ac:dyDescent="0.15">
      <c r="O28" s="370"/>
      <c r="T28" s="370"/>
      <c r="AH28" s="370"/>
    </row>
    <row r="29" spans="12:34" x14ac:dyDescent="0.15"/>
    <row r="30" spans="12:34" x14ac:dyDescent="0.15"/>
    <row r="31" spans="12:34" x14ac:dyDescent="0.15">
      <c r="Q31" s="370"/>
    </row>
    <row r="32" spans="12:34" x14ac:dyDescent="0.15">
      <c r="L32" s="370"/>
    </row>
    <row r="33" spans="2:34" x14ac:dyDescent="0.15">
      <c r="C33" s="370"/>
      <c r="E33" s="370"/>
      <c r="G33" s="370"/>
      <c r="I33" s="370"/>
      <c r="X33" s="370"/>
    </row>
    <row r="34" spans="2:34" x14ac:dyDescent="0.15">
      <c r="B34" s="370"/>
      <c r="P34" s="370"/>
      <c r="R34" s="370"/>
      <c r="T34" s="370"/>
    </row>
    <row r="35" spans="2:34" x14ac:dyDescent="0.15">
      <c r="D35" s="370"/>
      <c r="W35" s="370"/>
      <c r="AC35" s="370"/>
      <c r="AD35" s="370"/>
      <c r="AE35" s="370"/>
      <c r="AF35" s="370"/>
      <c r="AG35" s="370"/>
      <c r="AH35" s="370"/>
    </row>
    <row r="36" spans="2:34" x14ac:dyDescent="0.15">
      <c r="H36" s="370"/>
      <c r="J36" s="370"/>
      <c r="K36" s="370"/>
      <c r="M36" s="370"/>
      <c r="Y36" s="370"/>
      <c r="Z36" s="370"/>
      <c r="AA36" s="370"/>
      <c r="AB36" s="370"/>
      <c r="AC36" s="370"/>
      <c r="AD36" s="370"/>
      <c r="AE36" s="370"/>
      <c r="AF36" s="370"/>
      <c r="AG36" s="370"/>
      <c r="AH36" s="370"/>
    </row>
    <row r="37" spans="2:34" x14ac:dyDescent="0.15">
      <c r="AH37" s="370"/>
    </row>
    <row r="38" spans="2:34" x14ac:dyDescent="0.15">
      <c r="AG38" s="370"/>
      <c r="AH38" s="370"/>
    </row>
    <row r="39" spans="2:34" x14ac:dyDescent="0.15"/>
    <row r="40" spans="2:34" x14ac:dyDescent="0.15">
      <c r="X40" s="370"/>
    </row>
    <row r="41" spans="2:34" x14ac:dyDescent="0.15">
      <c r="R41" s="370"/>
    </row>
    <row r="42" spans="2:34" x14ac:dyDescent="0.15">
      <c r="W42" s="370"/>
    </row>
    <row r="43" spans="2:34" x14ac:dyDescent="0.15">
      <c r="Y43" s="370"/>
      <c r="Z43" s="370"/>
      <c r="AA43" s="370"/>
      <c r="AB43" s="370"/>
      <c r="AC43" s="370"/>
      <c r="AD43" s="370"/>
      <c r="AE43" s="370"/>
      <c r="AF43" s="370"/>
      <c r="AG43" s="370"/>
      <c r="AH43" s="370"/>
    </row>
    <row r="44" spans="2:34" x14ac:dyDescent="0.15">
      <c r="AH44" s="370"/>
    </row>
    <row r="45" spans="2:34" x14ac:dyDescent="0.15">
      <c r="X45" s="370"/>
    </row>
    <row r="46" spans="2:34" x14ac:dyDescent="0.15"/>
    <row r="47" spans="2:34" x14ac:dyDescent="0.15"/>
    <row r="48" spans="2:34" x14ac:dyDescent="0.15">
      <c r="W48" s="370"/>
      <c r="Y48" s="370"/>
      <c r="Z48" s="370"/>
      <c r="AA48" s="370"/>
      <c r="AB48" s="370"/>
      <c r="AC48" s="370"/>
      <c r="AD48" s="370"/>
      <c r="AE48" s="370"/>
      <c r="AF48" s="370"/>
      <c r="AG48" s="370"/>
      <c r="AH48" s="370"/>
    </row>
    <row r="49" spans="28:34" x14ac:dyDescent="0.15"/>
    <row r="50" spans="28:34" x14ac:dyDescent="0.15">
      <c r="AE50" s="370"/>
      <c r="AF50" s="370"/>
      <c r="AG50" s="370"/>
      <c r="AH50" s="370"/>
    </row>
    <row r="51" spans="28:34" x14ac:dyDescent="0.15">
      <c r="AC51" s="370"/>
      <c r="AD51" s="370"/>
      <c r="AE51" s="370"/>
      <c r="AF51" s="370"/>
      <c r="AG51" s="370"/>
      <c r="AH51" s="370"/>
    </row>
    <row r="52" spans="28:34" x14ac:dyDescent="0.15"/>
    <row r="53" spans="28:34" x14ac:dyDescent="0.15">
      <c r="AF53" s="370"/>
      <c r="AG53" s="370"/>
      <c r="AH53" s="370"/>
    </row>
    <row r="54" spans="28:34" x14ac:dyDescent="0.15">
      <c r="AH54" s="370"/>
    </row>
    <row r="55" spans="28:34" x14ac:dyDescent="0.15"/>
    <row r="56" spans="28:34" x14ac:dyDescent="0.15">
      <c r="AB56" s="370"/>
      <c r="AC56" s="370"/>
      <c r="AD56" s="370"/>
      <c r="AE56" s="370"/>
      <c r="AF56" s="370"/>
      <c r="AG56" s="370"/>
      <c r="AH56" s="370"/>
    </row>
    <row r="57" spans="28:34" x14ac:dyDescent="0.15">
      <c r="AH57" s="370"/>
    </row>
    <row r="58" spans="28:34" x14ac:dyDescent="0.15">
      <c r="AH58" s="370"/>
    </row>
    <row r="59" spans="28:34" x14ac:dyDescent="0.15">
      <c r="AG59" s="370"/>
      <c r="AH59" s="370"/>
    </row>
    <row r="60" spans="28:34" x14ac:dyDescent="0.15"/>
    <row r="61" spans="28:34" x14ac:dyDescent="0.15"/>
    <row r="62" spans="28:34" x14ac:dyDescent="0.15"/>
    <row r="63" spans="28:34" x14ac:dyDescent="0.15">
      <c r="AH63" s="370"/>
    </row>
    <row r="64" spans="28:34" x14ac:dyDescent="0.15">
      <c r="AG64" s="370"/>
      <c r="AH64" s="370"/>
    </row>
    <row r="65" spans="28:34" x14ac:dyDescent="0.15"/>
    <row r="66" spans="28:34" x14ac:dyDescent="0.15"/>
    <row r="67" spans="28:34" x14ac:dyDescent="0.15"/>
    <row r="68" spans="28:34" x14ac:dyDescent="0.15">
      <c r="AB68" s="370"/>
      <c r="AC68" s="370"/>
      <c r="AD68" s="370"/>
      <c r="AE68" s="370"/>
      <c r="AF68" s="370"/>
      <c r="AG68" s="370"/>
      <c r="AH68" s="370"/>
    </row>
    <row r="69" spans="28:34" x14ac:dyDescent="0.15">
      <c r="AF69" s="370"/>
      <c r="AG69" s="370"/>
      <c r="AH69" s="370"/>
    </row>
    <row r="70" spans="28:34" x14ac:dyDescent="0.15"/>
    <row r="71" spans="28:34" x14ac:dyDescent="0.15"/>
    <row r="72" spans="28:34" x14ac:dyDescent="0.15"/>
    <row r="73" spans="28:34" x14ac:dyDescent="0.15"/>
    <row r="74" spans="28:34" x14ac:dyDescent="0.15"/>
    <row r="75" spans="28:34" x14ac:dyDescent="0.15">
      <c r="AH75" s="370"/>
    </row>
    <row r="76" spans="28:34" x14ac:dyDescent="0.15">
      <c r="AF76" s="370"/>
      <c r="AG76" s="370"/>
      <c r="AH76" s="370"/>
    </row>
    <row r="77" spans="28:34" x14ac:dyDescent="0.15">
      <c r="AG77" s="370"/>
      <c r="AH77" s="370"/>
    </row>
    <row r="78" spans="28:34" x14ac:dyDescent="0.15"/>
    <row r="79" spans="28:34" x14ac:dyDescent="0.15"/>
    <row r="80" spans="28:34" x14ac:dyDescent="0.15"/>
    <row r="81" spans="25:34" x14ac:dyDescent="0.15"/>
    <row r="82" spans="25:34" x14ac:dyDescent="0.15">
      <c r="Y82" s="370"/>
    </row>
    <row r="83" spans="25:34" x14ac:dyDescent="0.15">
      <c r="Y83" s="370"/>
      <c r="Z83" s="370"/>
      <c r="AA83" s="370"/>
      <c r="AB83" s="370"/>
      <c r="AC83" s="370"/>
      <c r="AD83" s="370"/>
      <c r="AE83" s="370"/>
      <c r="AF83" s="370"/>
      <c r="AG83" s="370"/>
      <c r="AH83" s="370"/>
    </row>
    <row r="84" spans="25:34" x14ac:dyDescent="0.15"/>
    <row r="85" spans="25:34" x14ac:dyDescent="0.15"/>
    <row r="86" spans="25:34" x14ac:dyDescent="0.15"/>
    <row r="87" spans="25:34" x14ac:dyDescent="0.15"/>
    <row r="88" spans="25:34" x14ac:dyDescent="0.15">
      <c r="AH88" s="3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70"/>
      <c r="AG94" s="370"/>
      <c r="AH94" s="370"/>
    </row>
    <row r="95" spans="25:34" ht="13.5" customHeight="1" x14ac:dyDescent="0.15">
      <c r="AH95" s="3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70"/>
    </row>
    <row r="102" spans="33:34" ht="13.5" customHeight="1" x14ac:dyDescent="0.15"/>
    <row r="103" spans="33:34" ht="13.5" customHeight="1" x14ac:dyDescent="0.15"/>
    <row r="104" spans="33:34" ht="13.5" customHeight="1" x14ac:dyDescent="0.15">
      <c r="AG104" s="370"/>
      <c r="AH104" s="3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70"/>
    </row>
    <row r="117" spans="34:122" ht="13.5" customHeight="1" x14ac:dyDescent="0.15"/>
    <row r="118" spans="34:122" ht="13.5" customHeight="1" x14ac:dyDescent="0.15"/>
    <row r="119" spans="34:122" ht="13.5" customHeight="1" x14ac:dyDescent="0.15"/>
    <row r="120" spans="34:122" ht="13.5" customHeight="1" x14ac:dyDescent="0.15">
      <c r="AH120" s="370"/>
    </row>
    <row r="121" spans="34:122" ht="13.5" customHeight="1" x14ac:dyDescent="0.15">
      <c r="AH121" s="370"/>
    </row>
    <row r="122" spans="34:122" ht="13.5" customHeight="1" x14ac:dyDescent="0.15"/>
    <row r="123" spans="34:122" ht="13.5" customHeight="1" x14ac:dyDescent="0.15"/>
    <row r="124" spans="34:122" ht="13.5" customHeight="1" x14ac:dyDescent="0.15"/>
    <row r="125" spans="34:122" ht="13.5" customHeight="1" x14ac:dyDescent="0.15">
      <c r="DR125" s="37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jDOU84d5TeCM3v/0U5iHIUylx3TMlFSE1u0RnVEx0mCp7wdYemFmPGWDLdHlMWqIRoLr5na/9QBhkZgbH3koQ==" saltValue="bq8in8ClMj5yCbJV8hUVtQ==" spinCount="100000" sheet="1" objects="1" scenarios="1"/>
  <dataConsolidate/>
  <phoneticPr fontId="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423</v>
      </c>
      <c r="E2" s="134"/>
      <c r="F2" s="135" t="s">
        <v>478</v>
      </c>
      <c r="G2" s="136"/>
      <c r="H2" s="137"/>
    </row>
    <row r="3" spans="1:8" x14ac:dyDescent="0.15">
      <c r="A3" s="133" t="s">
        <v>428</v>
      </c>
      <c r="B3" s="138"/>
      <c r="C3" s="139"/>
      <c r="D3" s="140">
        <v>48748</v>
      </c>
      <c r="E3" s="141"/>
      <c r="F3" s="142">
        <v>74444</v>
      </c>
      <c r="G3" s="143"/>
      <c r="H3" s="144"/>
    </row>
    <row r="4" spans="1:8" x14ac:dyDescent="0.15">
      <c r="A4" s="145"/>
      <c r="B4" s="146"/>
      <c r="C4" s="147"/>
      <c r="D4" s="148">
        <v>38168</v>
      </c>
      <c r="E4" s="149"/>
      <c r="F4" s="150">
        <v>34175</v>
      </c>
      <c r="G4" s="151"/>
      <c r="H4" s="152"/>
    </row>
    <row r="5" spans="1:8" x14ac:dyDescent="0.15">
      <c r="A5" s="133" t="s">
        <v>430</v>
      </c>
      <c r="B5" s="138"/>
      <c r="C5" s="139"/>
      <c r="D5" s="140">
        <v>61260</v>
      </c>
      <c r="E5" s="141"/>
      <c r="F5" s="142">
        <v>85205</v>
      </c>
      <c r="G5" s="143"/>
      <c r="H5" s="144"/>
    </row>
    <row r="6" spans="1:8" x14ac:dyDescent="0.15">
      <c r="A6" s="145"/>
      <c r="B6" s="146"/>
      <c r="C6" s="147"/>
      <c r="D6" s="148">
        <v>37080</v>
      </c>
      <c r="E6" s="149"/>
      <c r="F6" s="150">
        <v>38847</v>
      </c>
      <c r="G6" s="151"/>
      <c r="H6" s="152"/>
    </row>
    <row r="7" spans="1:8" x14ac:dyDescent="0.15">
      <c r="A7" s="133" t="s">
        <v>431</v>
      </c>
      <c r="B7" s="138"/>
      <c r="C7" s="139"/>
      <c r="D7" s="140">
        <v>43739</v>
      </c>
      <c r="E7" s="141"/>
      <c r="F7" s="142">
        <v>69469</v>
      </c>
      <c r="G7" s="143"/>
      <c r="H7" s="144"/>
    </row>
    <row r="8" spans="1:8" x14ac:dyDescent="0.15">
      <c r="A8" s="145"/>
      <c r="B8" s="146"/>
      <c r="C8" s="147"/>
      <c r="D8" s="148">
        <v>34201</v>
      </c>
      <c r="E8" s="149"/>
      <c r="F8" s="150">
        <v>38215</v>
      </c>
      <c r="G8" s="151"/>
      <c r="H8" s="152"/>
    </row>
    <row r="9" spans="1:8" x14ac:dyDescent="0.15">
      <c r="A9" s="133" t="s">
        <v>432</v>
      </c>
      <c r="B9" s="138"/>
      <c r="C9" s="139"/>
      <c r="D9" s="140">
        <v>40497</v>
      </c>
      <c r="E9" s="141"/>
      <c r="F9" s="142">
        <v>67293</v>
      </c>
      <c r="G9" s="143"/>
      <c r="H9" s="144"/>
    </row>
    <row r="10" spans="1:8" x14ac:dyDescent="0.15">
      <c r="A10" s="145"/>
      <c r="B10" s="146"/>
      <c r="C10" s="147"/>
      <c r="D10" s="148">
        <v>35276</v>
      </c>
      <c r="E10" s="149"/>
      <c r="F10" s="150">
        <v>35076</v>
      </c>
      <c r="G10" s="151"/>
      <c r="H10" s="152"/>
    </row>
    <row r="11" spans="1:8" x14ac:dyDescent="0.15">
      <c r="A11" s="133" t="s">
        <v>433</v>
      </c>
      <c r="B11" s="138"/>
      <c r="C11" s="139"/>
      <c r="D11" s="140">
        <v>40284</v>
      </c>
      <c r="E11" s="141"/>
      <c r="F11" s="142">
        <v>67343</v>
      </c>
      <c r="G11" s="143"/>
      <c r="H11" s="144"/>
    </row>
    <row r="12" spans="1:8" x14ac:dyDescent="0.15">
      <c r="A12" s="145"/>
      <c r="B12" s="146"/>
      <c r="C12" s="153"/>
      <c r="D12" s="148">
        <v>27678</v>
      </c>
      <c r="E12" s="149"/>
      <c r="F12" s="150">
        <v>32865</v>
      </c>
      <c r="G12" s="151"/>
      <c r="H12" s="152"/>
    </row>
    <row r="13" spans="1:8" x14ac:dyDescent="0.15">
      <c r="A13" s="133"/>
      <c r="B13" s="138"/>
      <c r="C13" s="154"/>
      <c r="D13" s="155">
        <v>46906</v>
      </c>
      <c r="E13" s="156"/>
      <c r="F13" s="157">
        <v>72751</v>
      </c>
      <c r="G13" s="158"/>
      <c r="H13" s="144"/>
    </row>
    <row r="14" spans="1:8" x14ac:dyDescent="0.15">
      <c r="A14" s="145"/>
      <c r="B14" s="146"/>
      <c r="C14" s="147"/>
      <c r="D14" s="148">
        <v>34481</v>
      </c>
      <c r="E14" s="149"/>
      <c r="F14" s="150">
        <v>35836</v>
      </c>
      <c r="G14" s="151"/>
      <c r="H14" s="152"/>
    </row>
    <row r="17" spans="1:11" x14ac:dyDescent="0.15">
      <c r="A17" s="129" t="s">
        <v>479</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443</v>
      </c>
      <c r="B19" s="159">
        <f>ROUND(VALUE(SUBSTITUTE(実質収支比率等に係る経年分析!F$48,"▲","-")),2)</f>
        <v>5.44</v>
      </c>
      <c r="C19" s="159">
        <f>ROUND(VALUE(SUBSTITUTE(実質収支比率等に係る経年分析!G$48,"▲","-")),2)</f>
        <v>5.55</v>
      </c>
      <c r="D19" s="159">
        <f>ROUND(VALUE(SUBSTITUTE(実質収支比率等に係る経年分析!H$48,"▲","-")),2)</f>
        <v>5.81</v>
      </c>
      <c r="E19" s="159">
        <f>ROUND(VALUE(SUBSTITUTE(実質収支比率等に係る経年分析!I$48,"▲","-")),2)</f>
        <v>5.79</v>
      </c>
      <c r="F19" s="159">
        <f>ROUND(VALUE(SUBSTITUTE(実質収支比率等に係る経年分析!J$48,"▲","-")),2)</f>
        <v>9.42</v>
      </c>
    </row>
    <row r="20" spans="1:11" x14ac:dyDescent="0.15">
      <c r="A20" s="159" t="s">
        <v>442</v>
      </c>
      <c r="B20" s="159">
        <f>ROUND(VALUE(SUBSTITUTE(実質収支比率等に係る経年分析!F$47,"▲","-")),2)</f>
        <v>26.71</v>
      </c>
      <c r="C20" s="159">
        <f>ROUND(VALUE(SUBSTITUTE(実質収支比率等に係る経年分析!G$47,"▲","-")),2)</f>
        <v>29.14</v>
      </c>
      <c r="D20" s="159">
        <f>ROUND(VALUE(SUBSTITUTE(実質収支比率等に係る経年分析!H$47,"▲","-")),2)</f>
        <v>32.57</v>
      </c>
      <c r="E20" s="159">
        <f>ROUND(VALUE(SUBSTITUTE(実質収支比率等に係る経年分析!I$47,"▲","-")),2)</f>
        <v>28.21</v>
      </c>
      <c r="F20" s="159">
        <f>ROUND(VALUE(SUBSTITUTE(実質収支比率等に係る経年分析!J$47,"▲","-")),2)</f>
        <v>31.27</v>
      </c>
    </row>
    <row r="21" spans="1:11" x14ac:dyDescent="0.15">
      <c r="A21" s="159" t="s">
        <v>58</v>
      </c>
      <c r="B21" s="159">
        <f>IF(ISNUMBER(VALUE(SUBSTITUTE(実質収支比率等に係る経年分析!F$49,"▲","-"))),ROUND(VALUE(SUBSTITUTE(実質収支比率等に係る経年分析!F$49,"▲","-")),2),NA())</f>
        <v>7.75</v>
      </c>
      <c r="C21" s="159">
        <f>IF(ISNUMBER(VALUE(SUBSTITUTE(実質収支比率等に係る経年分析!G$49,"▲","-"))),ROUND(VALUE(SUBSTITUTE(実質収支比率等に係る経年分析!G$49,"▲","-")),2),NA())</f>
        <v>2.6</v>
      </c>
      <c r="D21" s="159">
        <f>IF(ISNUMBER(VALUE(SUBSTITUTE(実質収支比率等に係る経年分析!H$49,"▲","-"))),ROUND(VALUE(SUBSTITUTE(実質収支比率等に係る経年分析!H$49,"▲","-")),2),NA())</f>
        <v>4.3600000000000003</v>
      </c>
      <c r="E21" s="159">
        <f>IF(ISNUMBER(VALUE(SUBSTITUTE(実質収支比率等に係る経年分析!I$49,"▲","-"))),ROUND(VALUE(SUBSTITUTE(実質収支比率等に係る経年分析!I$49,"▲","-")),2),NA())</f>
        <v>-4.32</v>
      </c>
      <c r="F21" s="159">
        <f>IF(ISNUMBER(VALUE(SUBSTITUTE(実質収支比率等に係る経年分析!J$49,"▲","-"))),ROUND(VALUE(SUBSTITUTE(実質収支比率等に係る経年分析!J$49,"▲","-")),2),NA())</f>
        <v>6.18</v>
      </c>
    </row>
    <row r="24" spans="1:11" x14ac:dyDescent="0.15">
      <c r="A24" s="129" t="s">
        <v>480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481</v>
      </c>
      <c r="C26" s="160" t="s">
        <v>482</v>
      </c>
      <c r="D26" s="160" t="s">
        <v>481</v>
      </c>
      <c r="E26" s="160" t="s">
        <v>482</v>
      </c>
      <c r="F26" s="160" t="s">
        <v>481</v>
      </c>
      <c r="G26" s="160" t="s">
        <v>482</v>
      </c>
      <c r="H26" s="160" t="s">
        <v>481</v>
      </c>
      <c r="I26" s="160" t="s">
        <v>482</v>
      </c>
      <c r="J26" s="160" t="s">
        <v>481</v>
      </c>
      <c r="K26" s="160" t="s">
        <v>482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IF(ROUND(VALUE(SUBSTITUTE(連結実質赤字比率に係る赤字・黒字の構成分析!F$43,"▲","-")),2)&lt;0,ABS(ROUND(VALUE(SUBSTITUTE(連結実質赤字比率に係る赤字・黒字の構成分析!F$43,"▲","-")),2)),NA())</f>
        <v>#VALUE!</v>
      </c>
      <c r="C27" s="160" t="e">
        <f>IF(ROUND(VALUE(SUBSTITUTE(連結実質赤字比率に係る赤字・黒字の構成分析!F$43,"▲","-")),2)&gt;=0,ABS(ROUND(VALUE(SUBSTITUTE(連結実質赤字比率に係る赤字・黒字の構成分析!F$43,"▲","-")),2)),NA())</f>
        <v>#VALUE!</v>
      </c>
      <c r="D27" s="160" t="e">
        <f>IF(ROUND(VALUE(SUBSTITUTE(連結実質赤字比率に係る赤字・黒字の構成分析!G$43,"▲","-")),2)&lt;0,ABS(ROUND(VALUE(SUBSTITUTE(連結実質赤字比率に係る赤字・黒字の構成分析!G$43,"▲","-")),2)),NA())</f>
        <v>#VALUE!</v>
      </c>
      <c r="E27" s="160" t="e">
        <f>IF(ROUND(VALUE(SUBSTITUTE(連結実質赤字比率に係る赤字・黒字の構成分析!G$43,"▲","-")),2)&gt;=0,ABS(ROUND(VALUE(SUBSTITUTE(連結実質赤字比率に係る赤字・黒字の構成分析!G$43,"▲","-")),2)),NA())</f>
        <v>#VALUE!</v>
      </c>
      <c r="F27" s="160" t="e">
        <f>IF(ROUND(VALUE(SUBSTITUTE(連結実質赤字比率に係る赤字・黒字の構成分析!H$43,"▲","-")),2)&lt;0,ABS(ROUND(VALUE(SUBSTITUTE(連結実質赤字比率に係る赤字・黒字の構成分析!H$43,"▲","-")),2)),NA())</f>
        <v>#VALUE!</v>
      </c>
      <c r="G27" s="160" t="e">
        <f>IF(ROUND(VALUE(SUBSTITUTE(連結実質赤字比率に係る赤字・黒字の構成分析!H$43,"▲","-")),2)&gt;=0,ABS(ROUND(VALUE(SUBSTITUTE(連結実質赤字比率に係る赤字・黒字の構成分析!H$43,"▲","-")),2)),NA())</f>
        <v>#VALUE!</v>
      </c>
      <c r="H27" s="160" t="e">
        <f>IF(ROUND(VALUE(SUBSTITUTE(連結実質赤字比率に係る赤字・黒字の構成分析!I$43,"▲","-")),2)&lt;0,ABS(ROUND(VALUE(SUBSTITUTE(連結実質赤字比率に係る赤字・黒字の構成分析!I$43,"▲","-")),2)),NA())</f>
        <v>#VALUE!</v>
      </c>
      <c r="I27" s="160" t="e">
        <f>IF(ROUND(VALUE(SUBSTITUTE(連結実質赤字比率に係る赤字・黒字の構成分析!I$43,"▲","-")),2)&gt;=0,ABS(ROUND(VALUE(SUBSTITUTE(連結実質赤字比率に係る赤字・黒字の構成分析!I$43,"▲","-")),2)),NA())</f>
        <v>#VALUE!</v>
      </c>
      <c r="J27" s="160" t="e">
        <f>IF(ROUND(VALUE(SUBSTITUTE(連結実質赤字比率に係る赤字・黒字の構成分析!J$43,"▲","-")),2)&lt;0,ABS(ROUND(VALUE(SUBSTITUTE(連結実質赤字比率に係る赤字・黒字の構成分析!J$43,"▲","-")),2)),NA())</f>
        <v>#VALUE!</v>
      </c>
      <c r="K27" s="160" t="e">
        <f>IF(ROUND(VALUE(SUBSTITUTE(連結実質赤字比率に係る赤字・黒字の構成分析!J$43,"▲","-")),2)&gt;=0,ABS(ROUND(VALUE(SUBSTITUTE(連結実質赤字比率に係る赤字・黒字の構成分析!J$43,"▲","-")),2)),NA())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IF(ROUND(VALUE(SUBSTITUTE(連結実質赤字比率に係る赤字・黒字の構成分析!F$42,"▲","-")),2)&lt;0,ABS(ROUND(VALUE(SUBSTITUTE(連結実質赤字比率に係る赤字・黒字の構成分析!F$42,"▲","-")),2)),NA())</f>
        <v>#VALUE!</v>
      </c>
      <c r="C28" s="160" t="e">
        <f>IF(ROUND(VALUE(SUBSTITUTE(連結実質赤字比率に係る赤字・黒字の構成分析!F$42,"▲","-")),2)&gt;=0,ABS(ROUND(VALUE(SUBSTITUTE(連結実質赤字比率に係る赤字・黒字の構成分析!F$42,"▲","-")),2)),NA())</f>
        <v>#VALUE!</v>
      </c>
      <c r="D28" s="160" t="e">
        <f>IF(ROUND(VALUE(SUBSTITUTE(連結実質赤字比率に係る赤字・黒字の構成分析!G$42,"▲","-")),2)&lt;0,ABS(ROUND(VALUE(SUBSTITUTE(連結実質赤字比率に係る赤字・黒字の構成分析!G$42,"▲","-")),2)),NA())</f>
        <v>#VALUE!</v>
      </c>
      <c r="E28" s="160" t="e">
        <f>IF(ROUND(VALUE(SUBSTITUTE(連結実質赤字比率に係る赤字・黒字の構成分析!G$42,"▲","-")),2)&gt;=0,ABS(ROUND(VALUE(SUBSTITUTE(連結実質赤字比率に係る赤字・黒字の構成分析!G$42,"▲","-")),2)),NA())</f>
        <v>#VALUE!</v>
      </c>
      <c r="F28" s="160" t="e">
        <f>IF(ROUND(VALUE(SUBSTITUTE(連結実質赤字比率に係る赤字・黒字の構成分析!H$42,"▲","-")),2)&lt;0,ABS(ROUND(VALUE(SUBSTITUTE(連結実質赤字比率に係る赤字・黒字の構成分析!H$42,"▲","-")),2)),NA())</f>
        <v>#VALUE!</v>
      </c>
      <c r="G28" s="160" t="e">
        <f>IF(ROUND(VALUE(SUBSTITUTE(連結実質赤字比率に係る赤字・黒字の構成分析!H$42,"▲","-")),2)&gt;=0,ABS(ROUND(VALUE(SUBSTITUTE(連結実質赤字比率に係る赤字・黒字の構成分析!H$42,"▲","-")),2)),NA())</f>
        <v>#VALUE!</v>
      </c>
      <c r="H28" s="160" t="e">
        <f>IF(ROUND(VALUE(SUBSTITUTE(連結実質赤字比率に係る赤字・黒字の構成分析!I$42,"▲","-")),2)&lt;0,ABS(ROUND(VALUE(SUBSTITUTE(連結実質赤字比率に係る赤字・黒字の構成分析!I$42,"▲","-")),2)),NA())</f>
        <v>#VALUE!</v>
      </c>
      <c r="I28" s="160" t="e">
        <f>IF(ROUND(VALUE(SUBSTITUTE(連結実質赤字比率に係る赤字・黒字の構成分析!I$42,"▲","-")),2)&gt;=0,ABS(ROUND(VALUE(SUBSTITUTE(連結実質赤字比率に係る赤字・黒字の構成分析!I$42,"▲","-")),2)),NA())</f>
        <v>#VALUE!</v>
      </c>
      <c r="J28" s="160" t="e">
        <f>IF(ROUND(VALUE(SUBSTITUTE(連結実質赤字比率に係る赤字・黒字の構成分析!J$42,"▲","-")),2)&lt;0,ABS(ROUND(VALUE(SUBSTITUTE(連結実質赤字比率に係る赤字・黒字の構成分析!J$42,"▲","-")),2)),NA())</f>
        <v>#VALUE!</v>
      </c>
      <c r="K28" s="160" t="e">
        <f>IF(ROUND(VALUE(SUBSTITUTE(連結実質赤字比率に係る赤字・黒字の構成分析!J$42,"▲","-")),2)&gt;=0,ABS(ROUND(VALUE(SUBSTITUTE(連結実質赤字比率に係る赤字・黒字の構成分析!J$42,"▲","-")),2)),NA())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IF(ROUND(VALUE(SUBSTITUTE(連結実質赤字比率に係る赤字・黒字の構成分析!F$41,"▲","-")),2)&lt;0,ABS(ROUND(VALUE(SUBSTITUTE(連結実質赤字比率に係る赤字・黒字の構成分析!F$41,"▲","-")),2)),NA())</f>
        <v>#VALUE!</v>
      </c>
      <c r="C29" s="160" t="e">
        <f>IF(ROUND(VALUE(SUBSTITUTE(連結実質赤字比率に係る赤字・黒字の構成分析!F$41,"▲","-")),2)&gt;=0,ABS(ROUND(VALUE(SUBSTITUTE(連結実質赤字比率に係る赤字・黒字の構成分析!F$41,"▲","-")),2)),NA())</f>
        <v>#VALUE!</v>
      </c>
      <c r="D29" s="160" t="e">
        <f>IF(ROUND(VALUE(SUBSTITUTE(連結実質赤字比率に係る赤字・黒字の構成分析!G$41,"▲","-")),2)&lt;0,ABS(ROUND(VALUE(SUBSTITUTE(連結実質赤字比率に係る赤字・黒字の構成分析!G$41,"▲","-")),2)),NA())</f>
        <v>#VALUE!</v>
      </c>
      <c r="E29" s="160" t="e">
        <f>IF(ROUND(VALUE(SUBSTITUTE(連結実質赤字比率に係る赤字・黒字の構成分析!G$41,"▲","-")),2)&gt;=0,ABS(ROUND(VALUE(SUBSTITUTE(連結実質赤字比率に係る赤字・黒字の構成分析!G$41,"▲","-")),2)),NA())</f>
        <v>#VALUE!</v>
      </c>
      <c r="F29" s="160" t="e">
        <f>IF(ROUND(VALUE(SUBSTITUTE(連結実質赤字比率に係る赤字・黒字の構成分析!H$41,"▲","-")),2)&lt;0,ABS(ROUND(VALUE(SUBSTITUTE(連結実質赤字比率に係る赤字・黒字の構成分析!H$41,"▲","-")),2)),NA())</f>
        <v>#VALUE!</v>
      </c>
      <c r="G29" s="160" t="e">
        <f>IF(ROUND(VALUE(SUBSTITUTE(連結実質赤字比率に係る赤字・黒字の構成分析!H$41,"▲","-")),2)&gt;=0,ABS(ROUND(VALUE(SUBSTITUTE(連結実質赤字比率に係る赤字・黒字の構成分析!H$41,"▲","-")),2)),NA())</f>
        <v>#VALUE!</v>
      </c>
      <c r="H29" s="160" t="e">
        <f>IF(ROUND(VALUE(SUBSTITUTE(連結実質赤字比率に係る赤字・黒字の構成分析!I$41,"▲","-")),2)&lt;0,ABS(ROUND(VALUE(SUBSTITUTE(連結実質赤字比率に係る赤字・黒字の構成分析!I$41,"▲","-")),2)),NA())</f>
        <v>#VALUE!</v>
      </c>
      <c r="I29" s="160" t="e">
        <f>IF(ROUND(VALUE(SUBSTITUTE(連結実質赤字比率に係る赤字・黒字の構成分析!I$41,"▲","-")),2)&gt;=0,ABS(ROUND(VALUE(SUBSTITUTE(連結実質赤字比率に係る赤字・黒字の構成分析!I$41,"▲","-")),2)),NA())</f>
        <v>#VALUE!</v>
      </c>
      <c r="J29" s="160" t="e">
        <f>IF(ROUND(VALUE(SUBSTITUTE(連結実質赤字比率に係る赤字・黒字の構成分析!J$41,"▲","-")),2)&lt;0,ABS(ROUND(VALUE(SUBSTITUTE(連結実質赤字比率に係る赤字・黒字の構成分析!J$41,"▲","-")),2)),NA())</f>
        <v>#VALUE!</v>
      </c>
      <c r="K29" s="160" t="e">
        <f>IF(ROUND(VALUE(SUBSTITUTE(連結実質赤字比率に係る赤字・黒字の構成分析!J$41,"▲","-")),2)&gt;=0,ABS(ROUND(VALUE(SUBSTITUTE(連結実質赤字比率に係る赤字・黒字の構成分析!J$41,"▲","-")),2)),NA())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IF(ROUND(VALUE(SUBSTITUTE(連結実質赤字比率に係る赤字・黒字の構成分析!F$40,"▲","-")),2)&lt;0,ABS(ROUND(VALUE(SUBSTITUTE(連結実質赤字比率に係る赤字・黒字の構成分析!F$40,"▲","-")),2)),NA())</f>
        <v>#VALUE!</v>
      </c>
      <c r="C30" s="160" t="e">
        <f>IF(ROUND(VALUE(SUBSTITUTE(連結実質赤字比率に係る赤字・黒字の構成分析!F$40,"▲","-")),2)&gt;=0,ABS(ROUND(VALUE(SUBSTITUTE(連結実質赤字比率に係る赤字・黒字の構成分析!F$40,"▲","-")),2)),NA())</f>
        <v>#VALUE!</v>
      </c>
      <c r="D30" s="160" t="e">
        <f>IF(ROUND(VALUE(SUBSTITUTE(連結実質赤字比率に係る赤字・黒字の構成分析!G$40,"▲","-")),2)&lt;0,ABS(ROUND(VALUE(SUBSTITUTE(連結実質赤字比率に係る赤字・黒字の構成分析!G$40,"▲","-")),2)),NA())</f>
        <v>#VALUE!</v>
      </c>
      <c r="E30" s="160" t="e">
        <f>IF(ROUND(VALUE(SUBSTITUTE(連結実質赤字比率に係る赤字・黒字の構成分析!G$40,"▲","-")),2)&gt;=0,ABS(ROUND(VALUE(SUBSTITUTE(連結実質赤字比率に係る赤字・黒字の構成分析!G$40,"▲","-")),2)),NA())</f>
        <v>#VALUE!</v>
      </c>
      <c r="F30" s="160" t="e">
        <f>IF(ROUND(VALUE(SUBSTITUTE(連結実質赤字比率に係る赤字・黒字の構成分析!H$40,"▲","-")),2)&lt;0,ABS(ROUND(VALUE(SUBSTITUTE(連結実質赤字比率に係る赤字・黒字の構成分析!H$40,"▲","-")),2)),NA())</f>
        <v>#VALUE!</v>
      </c>
      <c r="G30" s="160" t="e">
        <f>IF(ROUND(VALUE(SUBSTITUTE(連結実質赤字比率に係る赤字・黒字の構成分析!H$40,"▲","-")),2)&gt;=0,ABS(ROUND(VALUE(SUBSTITUTE(連結実質赤字比率に係る赤字・黒字の構成分析!H$40,"▲","-")),2)),NA())</f>
        <v>#VALUE!</v>
      </c>
      <c r="H30" s="160" t="e">
        <f>IF(ROUND(VALUE(SUBSTITUTE(連結実質赤字比率に係る赤字・黒字の構成分析!I$40,"▲","-")),2)&lt;0,ABS(ROUND(VALUE(SUBSTITUTE(連結実質赤字比率に係る赤字・黒字の構成分析!I$40,"▲","-")),2)),NA())</f>
        <v>#VALUE!</v>
      </c>
      <c r="I30" s="160" t="e">
        <f>IF(ROUND(VALUE(SUBSTITUTE(連結実質赤字比率に係る赤字・黒字の構成分析!I$40,"▲","-")),2)&gt;=0,ABS(ROUND(VALUE(SUBSTITUTE(連結実質赤字比率に係る赤字・黒字の構成分析!I$40,"▲","-")),2)),NA())</f>
        <v>#VALUE!</v>
      </c>
      <c r="J30" s="160" t="e">
        <f>IF(ROUND(VALUE(SUBSTITUTE(連結実質赤字比率に係る赤字・黒字の構成分析!J$40,"▲","-")),2)&lt;0,ABS(ROUND(VALUE(SUBSTITUTE(連結実質赤字比率に係る赤字・黒字の構成分析!J$40,"▲","-")),2)),NA())</f>
        <v>#VALUE!</v>
      </c>
      <c r="K30" s="160" t="e">
        <f>IF(ROUND(VALUE(SUBSTITUTE(連結実質赤字比率に係る赤字・黒字の構成分析!J$40,"▲","-")),2)&gt;=0,ABS(ROUND(VALUE(SUBSTITUTE(連結実質赤字比率に係る赤字・黒字の構成分析!J$40,"▲","-")),2)),NA())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IF(ROUND(VALUE(SUBSTITUTE(連結実質赤字比率に係る赤字・黒字の構成分析!F$39,"▲","-")),2)&lt;0,ABS(ROUND(VALUE(SUBSTITUTE(連結実質赤字比率に係る赤字・黒字の構成分析!F$39,"▲","-")),2)),NA())</f>
        <v>#VALUE!</v>
      </c>
      <c r="C31" s="160" t="e">
        <f>IF(ROUND(VALUE(SUBSTITUTE(連結実質赤字比率に係る赤字・黒字の構成分析!F$39,"▲","-")),2)&gt;=0,ABS(ROUND(VALUE(SUBSTITUTE(連結実質赤字比率に係る赤字・黒字の構成分析!F$39,"▲","-")),2)),NA())</f>
        <v>#VALUE!</v>
      </c>
      <c r="D31" s="160" t="e">
        <f>IF(ROUND(VALUE(SUBSTITUTE(連結実質赤字比率に係る赤字・黒字の構成分析!G$39,"▲","-")),2)&lt;0,ABS(ROUND(VALUE(SUBSTITUTE(連結実質赤字比率に係る赤字・黒字の構成分析!G$39,"▲","-")),2)),NA())</f>
        <v>#VALUE!</v>
      </c>
      <c r="E31" s="160" t="e">
        <f>IF(ROUND(VALUE(SUBSTITUTE(連結実質赤字比率に係る赤字・黒字の構成分析!G$39,"▲","-")),2)&gt;=0,ABS(ROUND(VALUE(SUBSTITUTE(連結実質赤字比率に係る赤字・黒字の構成分析!G$39,"▲","-")),2)),NA())</f>
        <v>#VALUE!</v>
      </c>
      <c r="F31" s="160" t="e">
        <f>IF(ROUND(VALUE(SUBSTITUTE(連結実質赤字比率に係る赤字・黒字の構成分析!H$39,"▲","-")),2)&lt;0,ABS(ROUND(VALUE(SUBSTITUTE(連結実質赤字比率に係る赤字・黒字の構成分析!H$39,"▲","-")),2)),NA())</f>
        <v>#VALUE!</v>
      </c>
      <c r="G31" s="160" t="e">
        <f>IF(ROUND(VALUE(SUBSTITUTE(連結実質赤字比率に係る赤字・黒字の構成分析!H$39,"▲","-")),2)&gt;=0,ABS(ROUND(VALUE(SUBSTITUTE(連結実質赤字比率に係る赤字・黒字の構成分析!H$39,"▲","-")),2)),NA())</f>
        <v>#VALUE!</v>
      </c>
      <c r="H31" s="160" t="e">
        <f>IF(ROUND(VALUE(SUBSTITUTE(連結実質赤字比率に係る赤字・黒字の構成分析!I$39,"▲","-")),2)&lt;0,ABS(ROUND(VALUE(SUBSTITUTE(連結実質赤字比率に係る赤字・黒字の構成分析!I$39,"▲","-")),2)),NA())</f>
        <v>#VALUE!</v>
      </c>
      <c r="I31" s="160" t="e">
        <f>IF(ROUND(VALUE(SUBSTITUTE(連結実質赤字比率に係る赤字・黒字の構成分析!I$39,"▲","-")),2)&gt;=0,ABS(ROUND(VALUE(SUBSTITUTE(連結実質赤字比率に係る赤字・黒字の構成分析!I$39,"▲","-")),2)),NA())</f>
        <v>#VALUE!</v>
      </c>
      <c r="J31" s="160" t="e">
        <f>IF(ROUND(VALUE(SUBSTITUTE(連結実質赤字比率に係る赤字・黒字の構成分析!J$39,"▲","-")),2)&lt;0,ABS(ROUND(VALUE(SUBSTITUTE(連結実質赤字比率に係る赤字・黒字の構成分析!J$39,"▲","-")),2)),NA())</f>
        <v>#VALUE!</v>
      </c>
      <c r="K31" s="160" t="e">
        <f>IF(ROUND(VALUE(SUBSTITUTE(連結実質赤字比率に係る赤字・黒字の構成分析!J$39,"▲","-")),2)&gt;=0,ABS(ROUND(VALUE(SUBSTITUTE(連結実質赤字比率に係る赤字・黒字の構成分析!J$39,"▲","-")),2)),NA())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IF(ROUND(VALUE(SUBSTITUTE(連結実質赤字比率に係る赤字・黒字の構成分析!F$38,"▲","-")),2)&lt;0,ABS(ROUND(VALUE(SUBSTITUTE(連結実質赤字比率に係る赤字・黒字の構成分析!F$38,"▲","-")),2)),NA())</f>
        <v>#N/A</v>
      </c>
      <c r="C32" s="160">
        <f>IF(ROUND(VALUE(SUBSTITUTE(連結実質赤字比率に係る赤字・黒字の構成分析!F$38,"▲","-")),2)&gt;=0,ABS(ROUND(VALUE(SUBSTITUTE(連結実質赤字比率に係る赤字・黒字の構成分析!F$38,"▲","-")),2)),NA())</f>
        <v>0.21</v>
      </c>
      <c r="D32" s="160" t="e">
        <f>IF(ROUND(VALUE(SUBSTITUTE(連結実質赤字比率に係る赤字・黒字の構成分析!G$38,"▲","-")),2)&lt;0,ABS(ROUND(VALUE(SUBSTITUTE(連結実質赤字比率に係る赤字・黒字の構成分析!G$38,"▲","-")),2)),NA())</f>
        <v>#N/A</v>
      </c>
      <c r="E32" s="160">
        <f>IF(ROUND(VALUE(SUBSTITUTE(連結実質赤字比率に係る赤字・黒字の構成分析!G$38,"▲","-")),2)&gt;=0,ABS(ROUND(VALUE(SUBSTITUTE(連結実質赤字比率に係る赤字・黒字の構成分析!G$38,"▲","-")),2)),NA())</f>
        <v>0.13</v>
      </c>
      <c r="F32" s="160" t="e">
        <f>IF(ROUND(VALUE(SUBSTITUTE(連結実質赤字比率に係る赤字・黒字の構成分析!H$38,"▲","-")),2)&lt;0,ABS(ROUND(VALUE(SUBSTITUTE(連結実質赤字比率に係る赤字・黒字の構成分析!H$38,"▲","-")),2)),NA())</f>
        <v>#N/A</v>
      </c>
      <c r="G32" s="160">
        <f>IF(ROUND(VALUE(SUBSTITUTE(連結実質赤字比率に係る赤字・黒字の構成分析!H$38,"▲","-")),2)&gt;=0,ABS(ROUND(VALUE(SUBSTITUTE(連結実質赤字比率に係る赤字・黒字の構成分析!H$38,"▲","-")),2)),NA())</f>
        <v>0.1</v>
      </c>
      <c r="H32" s="160" t="e">
        <f>IF(ROUND(VALUE(SUBSTITUTE(連結実質赤字比率に係る赤字・黒字の構成分析!I$38,"▲","-")),2)&lt;0,ABS(ROUND(VALUE(SUBSTITUTE(連結実質赤字比率に係る赤字・黒字の構成分析!I$38,"▲","-")),2)),NA())</f>
        <v>#N/A</v>
      </c>
      <c r="I32" s="160">
        <f>IF(ROUND(VALUE(SUBSTITUTE(連結実質赤字比率に係る赤字・黒字の構成分析!I$38,"▲","-")),2)&gt;=0,ABS(ROUND(VALUE(SUBSTITUTE(連結実質赤字比率に係る赤字・黒字の構成分析!I$38,"▲","-")),2)),NA())</f>
        <v>0.12</v>
      </c>
      <c r="J32" s="160" t="e">
        <f>IF(ROUND(VALUE(SUBSTITUTE(連結実質赤字比率に係る赤字・黒字の構成分析!J$38,"▲","-")),2)&lt;0,ABS(ROUND(VALUE(SUBSTITUTE(連結実質赤字比率に係る赤字・黒字の構成分析!J$38,"▲","-")),2)),NA())</f>
        <v>#N/A</v>
      </c>
      <c r="K32" s="160">
        <f>IF(ROUND(VALUE(SUBSTITUTE(連結実質赤字比率に係る赤字・黒字の構成分析!J$38,"▲","-")),2)&gt;=0,ABS(ROUND(VALUE(SUBSTITUTE(連結実質赤字比率に係る赤字・黒字の構成分析!J$38,"▲","-")),2)),NA())</f>
        <v>0.11</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IF(ROUND(VALUE(SUBSTITUTE(連結実質赤字比率に係る赤字・黒字の構成分析!F$37,"▲","-")),2)&lt;0,ABS(ROUND(VALUE(SUBSTITUTE(連結実質赤字比率に係る赤字・黒字の構成分析!F$37,"▲","-")),2)),NA())</f>
        <v>#N/A</v>
      </c>
      <c r="C33" s="160">
        <f>IF(ROUND(VALUE(SUBSTITUTE(連結実質赤字比率に係る赤字・黒字の構成分析!F$37,"▲","-")),2)&gt;=0,ABS(ROUND(VALUE(SUBSTITUTE(連結実質赤字比率に係る赤字・黒字の構成分析!F$37,"▲","-")),2)),NA())</f>
        <v>0.22</v>
      </c>
      <c r="D33" s="160" t="e">
        <f>IF(ROUND(VALUE(SUBSTITUTE(連結実質赤字比率に係る赤字・黒字の構成分析!G$37,"▲","-")),2)&lt;0,ABS(ROUND(VALUE(SUBSTITUTE(連結実質赤字比率に係る赤字・黒字の構成分析!G$37,"▲","-")),2)),NA())</f>
        <v>#N/A</v>
      </c>
      <c r="E33" s="160">
        <f>IF(ROUND(VALUE(SUBSTITUTE(連結実質赤字比率に係る赤字・黒字の構成分析!G$37,"▲","-")),2)&gt;=0,ABS(ROUND(VALUE(SUBSTITUTE(連結実質赤字比率に係る赤字・黒字の構成分析!G$37,"▲","-")),2)),NA())</f>
        <v>0.87</v>
      </c>
      <c r="F33" s="160" t="e">
        <f>IF(ROUND(VALUE(SUBSTITUTE(連結実質赤字比率に係る赤字・黒字の構成分析!H$37,"▲","-")),2)&lt;0,ABS(ROUND(VALUE(SUBSTITUTE(連結実質赤字比率に係る赤字・黒字の構成分析!H$37,"▲","-")),2)),NA())</f>
        <v>#N/A</v>
      </c>
      <c r="G33" s="160">
        <f>IF(ROUND(VALUE(SUBSTITUTE(連結実質赤字比率に係る赤字・黒字の構成分析!H$37,"▲","-")),2)&gt;=0,ABS(ROUND(VALUE(SUBSTITUTE(連結実質赤字比率に係る赤字・黒字の構成分析!H$37,"▲","-")),2)),NA())</f>
        <v>0.7</v>
      </c>
      <c r="H33" s="160" t="e">
        <f>IF(ROUND(VALUE(SUBSTITUTE(連結実質赤字比率に係る赤字・黒字の構成分析!I$37,"▲","-")),2)&lt;0,ABS(ROUND(VALUE(SUBSTITUTE(連結実質赤字比率に係る赤字・黒字の構成分析!I$37,"▲","-")),2)),NA())</f>
        <v>#N/A</v>
      </c>
      <c r="I33" s="160">
        <f>IF(ROUND(VALUE(SUBSTITUTE(連結実質赤字比率に係る赤字・黒字の構成分析!I$37,"▲","-")),2)&gt;=0,ABS(ROUND(VALUE(SUBSTITUTE(連結実質赤字比率に係る赤字・黒字の構成分析!I$37,"▲","-")),2)),NA())</f>
        <v>0.46</v>
      </c>
      <c r="J33" s="160" t="e">
        <f>IF(ROUND(VALUE(SUBSTITUTE(連結実質赤字比率に係る赤字・黒字の構成分析!J$37,"▲","-")),2)&lt;0,ABS(ROUND(VALUE(SUBSTITUTE(連結実質赤字比率に係る赤字・黒字の構成分析!J$37,"▲","-")),2)),NA())</f>
        <v>#N/A</v>
      </c>
      <c r="K33" s="160">
        <f>IF(ROUND(VALUE(SUBSTITUTE(連結実質赤字比率に係る赤字・黒字の構成分析!J$37,"▲","-")),2)&gt;=0,ABS(ROUND(VALUE(SUBSTITUTE(連結実質赤字比率に係る赤字・黒字の構成分析!J$37,"▲","-")),2)),NA())</f>
        <v>0.35</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IF(ROUND(VALUE(SUBSTITUTE(連結実質赤字比率に係る赤字・黒字の構成分析!F$36,"▲","-")),2)&lt;0,ABS(ROUND(VALUE(SUBSTITUTE(連結実質赤字比率に係る赤字・黒字の構成分析!F$36,"▲","-")),2)),NA())</f>
        <v>#N/A</v>
      </c>
      <c r="C34" s="160">
        <f>IF(ROUND(VALUE(SUBSTITUTE(連結実質赤字比率に係る赤字・黒字の構成分析!F$36,"▲","-")),2)&gt;=0,ABS(ROUND(VALUE(SUBSTITUTE(連結実質赤字比率に係る赤字・黒字の構成分析!F$36,"▲","-")),2)),NA())</f>
        <v>0.87</v>
      </c>
      <c r="D34" s="160" t="e">
        <f>IF(ROUND(VALUE(SUBSTITUTE(連結実質赤字比率に係る赤字・黒字の構成分析!G$36,"▲","-")),2)&lt;0,ABS(ROUND(VALUE(SUBSTITUTE(連結実質赤字比率に係る赤字・黒字の構成分析!G$36,"▲","-")),2)),NA())</f>
        <v>#N/A</v>
      </c>
      <c r="E34" s="160">
        <f>IF(ROUND(VALUE(SUBSTITUTE(連結実質赤字比率に係る赤字・黒字の構成分析!G$36,"▲","-")),2)&gt;=0,ABS(ROUND(VALUE(SUBSTITUTE(連結実質赤字比率に係る赤字・黒字の構成分析!G$36,"▲","-")),2)),NA())</f>
        <v>1.83</v>
      </c>
      <c r="F34" s="160" t="e">
        <f>IF(ROUND(VALUE(SUBSTITUTE(連結実質赤字比率に係る赤字・黒字の構成分析!H$36,"▲","-")),2)&lt;0,ABS(ROUND(VALUE(SUBSTITUTE(連結実質赤字比率に係る赤字・黒字の構成分析!H$36,"▲","-")),2)),NA())</f>
        <v>#N/A</v>
      </c>
      <c r="G34" s="160">
        <f>IF(ROUND(VALUE(SUBSTITUTE(連結実質赤字比率に係る赤字・黒字の構成分析!H$36,"▲","-")),2)&gt;=0,ABS(ROUND(VALUE(SUBSTITUTE(連結実質赤字比率に係る赤字・黒字の構成分析!H$36,"▲","-")),2)),NA())</f>
        <v>2.2999999999999998</v>
      </c>
      <c r="H34" s="160" t="e">
        <f>IF(ROUND(VALUE(SUBSTITUTE(連結実質赤字比率に係る赤字・黒字の構成分析!I$36,"▲","-")),2)&lt;0,ABS(ROUND(VALUE(SUBSTITUTE(連結実質赤字比率に係る赤字・黒字の構成分析!I$36,"▲","-")),2)),NA())</f>
        <v>#N/A</v>
      </c>
      <c r="I34" s="160">
        <f>IF(ROUND(VALUE(SUBSTITUTE(連結実質赤字比率に係る赤字・黒字の構成分析!I$36,"▲","-")),2)&gt;=0,ABS(ROUND(VALUE(SUBSTITUTE(連結実質赤字比率に係る赤字・黒字の構成分析!I$36,"▲","-")),2)),NA())</f>
        <v>1.51</v>
      </c>
      <c r="J34" s="160" t="e">
        <f>IF(ROUND(VALUE(SUBSTITUTE(連結実質赤字比率に係る赤字・黒字の構成分析!J$36,"▲","-")),2)&lt;0,ABS(ROUND(VALUE(SUBSTITUTE(連結実質赤字比率に係る赤字・黒字の構成分析!J$36,"▲","-")),2)),NA())</f>
        <v>#N/A</v>
      </c>
      <c r="K34" s="160">
        <f>IF(ROUND(VALUE(SUBSTITUTE(連結実質赤字比率に係る赤字・黒字の構成分析!J$36,"▲","-")),2)&gt;=0,ABS(ROUND(VALUE(SUBSTITUTE(連結実質赤字比率に係る赤字・黒字の構成分析!J$36,"▲","-")),2)),NA())</f>
        <v>1.43</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IF(ROUND(VALUE(SUBSTITUTE(連結実質赤字比率に係る赤字・黒字の構成分析!F$35,"▲","-")),2)&lt;0,ABS(ROUND(VALUE(SUBSTITUTE(連結実質赤字比率に係る赤字・黒字の構成分析!F$35,"▲","-")),2)),NA())</f>
        <v>#N/A</v>
      </c>
      <c r="C35" s="160">
        <f>IF(ROUND(VALUE(SUBSTITUTE(連結実質赤字比率に係る赤字・黒字の構成分析!F$35,"▲","-")),2)&gt;=0,ABS(ROUND(VALUE(SUBSTITUTE(連結実質赤字比率に係る赤字・黒字の構成分析!F$35,"▲","-")),2)),NA())</f>
        <v>0.57999999999999996</v>
      </c>
      <c r="D35" s="160" t="e">
        <f>IF(ROUND(VALUE(SUBSTITUTE(連結実質赤字比率に係る赤字・黒字の構成分析!G$35,"▲","-")),2)&lt;0,ABS(ROUND(VALUE(SUBSTITUTE(連結実質赤字比率に係る赤字・黒字の構成分析!G$35,"▲","-")),2)),NA())</f>
        <v>#N/A</v>
      </c>
      <c r="E35" s="160">
        <f>IF(ROUND(VALUE(SUBSTITUTE(連結実質赤字比率に係る赤字・黒字の構成分析!G$35,"▲","-")),2)&gt;=0,ABS(ROUND(VALUE(SUBSTITUTE(連結実質赤字比率に係る赤字・黒字の構成分析!G$35,"▲","-")),2)),NA())</f>
        <v>0.83</v>
      </c>
      <c r="F35" s="160" t="e">
        <f>IF(ROUND(VALUE(SUBSTITUTE(連結実質赤字比率に係る赤字・黒字の構成分析!H$35,"▲","-")),2)&lt;0,ABS(ROUND(VALUE(SUBSTITUTE(連結実質赤字比率に係る赤字・黒字の構成分析!H$35,"▲","-")),2)),NA())</f>
        <v>#N/A</v>
      </c>
      <c r="G35" s="160">
        <f>IF(ROUND(VALUE(SUBSTITUTE(連結実質赤字比率に係る赤字・黒字の構成分析!H$35,"▲","-")),2)&gt;=0,ABS(ROUND(VALUE(SUBSTITUTE(連結実質赤字比率に係る赤字・黒字の構成分析!H$35,"▲","-")),2)),NA())</f>
        <v>1.34</v>
      </c>
      <c r="H35" s="160" t="e">
        <f>IF(ROUND(VALUE(SUBSTITUTE(連結実質赤字比率に係る赤字・黒字の構成分析!I$35,"▲","-")),2)&lt;0,ABS(ROUND(VALUE(SUBSTITUTE(連結実質赤字比率に係る赤字・黒字の構成分析!I$35,"▲","-")),2)),NA())</f>
        <v>#N/A</v>
      </c>
      <c r="I35" s="160">
        <f>IF(ROUND(VALUE(SUBSTITUTE(連結実質赤字比率に係る赤字・黒字の構成分析!I$35,"▲","-")),2)&gt;=0,ABS(ROUND(VALUE(SUBSTITUTE(連結実質赤字比率に係る赤字・黒字の構成分析!I$35,"▲","-")),2)),NA())</f>
        <v>1.23</v>
      </c>
      <c r="J35" s="160" t="e">
        <f>IF(ROUND(VALUE(SUBSTITUTE(連結実質赤字比率に係る赤字・黒字の構成分析!J$35,"▲","-")),2)&lt;0,ABS(ROUND(VALUE(SUBSTITUTE(連結実質赤字比率に係る赤字・黒字の構成分析!J$35,"▲","-")),2)),NA())</f>
        <v>#N/A</v>
      </c>
      <c r="K35" s="160">
        <f>IF(ROUND(VALUE(SUBSTITUTE(連結実質赤字比率に係る赤字・黒字の構成分析!J$35,"▲","-")),2)&gt;=0,ABS(ROUND(VALUE(SUBSTITUTE(連結実質赤字比率に係る赤字・黒字の構成分析!J$35,"▲","-")),2)),NA())</f>
        <v>1.66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IF(ROUND(VALUE(SUBSTITUTE(連結実質赤字比率に係る赤字・黒字の構成分析!F$34,"▲","-")),2)&lt;0,ABS(ROUND(VALUE(SUBSTITUTE(連結実質赤字比率に係る赤字・黒字の構成分析!F$34,"▲","-")),2)),NA())</f>
        <v>#N/A</v>
      </c>
      <c r="C36" s="160">
        <f>IF(ROUND(VALUE(SUBSTITUTE(連結実質赤字比率に係る赤字・黒字の構成分析!F$34,"▲","-")),2)&gt;=0,ABS(ROUND(VALUE(SUBSTITUTE(連結実質赤字比率に係る赤字・黒字の構成分析!F$34,"▲","-")),2)),NA())</f>
        <v>5.43</v>
      </c>
      <c r="D36" s="160" t="e">
        <f>IF(ROUND(VALUE(SUBSTITUTE(連結実質赤字比率に係る赤字・黒字の構成分析!G$34,"▲","-")),2)&lt;0,ABS(ROUND(VALUE(SUBSTITUTE(連結実質赤字比率に係る赤字・黒字の構成分析!G$34,"▲","-")),2)),NA())</f>
        <v>#N/A</v>
      </c>
      <c r="E36" s="160">
        <f>IF(ROUND(VALUE(SUBSTITUTE(連結実質赤字比率に係る赤字・黒字の構成分析!G$34,"▲","-")),2)&gt;=0,ABS(ROUND(VALUE(SUBSTITUTE(連結実質赤字比率に係る赤字・黒字の構成分析!G$34,"▲","-")),2)),NA())</f>
        <v>5.54</v>
      </c>
      <c r="F36" s="160" t="e">
        <f>IF(ROUND(VALUE(SUBSTITUTE(連結実質赤字比率に係る赤字・黒字の構成分析!H$34,"▲","-")),2)&lt;0,ABS(ROUND(VALUE(SUBSTITUTE(連結実質赤字比率に係る赤字・黒字の構成分析!H$34,"▲","-")),2)),NA())</f>
        <v>#N/A</v>
      </c>
      <c r="G36" s="160">
        <f>IF(ROUND(VALUE(SUBSTITUTE(連結実質赤字比率に係る赤字・黒字の構成分析!H$34,"▲","-")),2)&gt;=0,ABS(ROUND(VALUE(SUBSTITUTE(連結実質赤字比率に係る赤字・黒字の構成分析!H$34,"▲","-")),2)),NA())</f>
        <v>5.8</v>
      </c>
      <c r="H36" s="160" t="e">
        <f>IF(ROUND(VALUE(SUBSTITUTE(連結実質赤字比率に係る赤字・黒字の構成分析!I$34,"▲","-")),2)&lt;0,ABS(ROUND(VALUE(SUBSTITUTE(連結実質赤字比率に係る赤字・黒字の構成分析!I$34,"▲","-")),2)),NA())</f>
        <v>#N/A</v>
      </c>
      <c r="I36" s="160">
        <f>IF(ROUND(VALUE(SUBSTITUTE(連結実質赤字比率に係る赤字・黒字の構成分析!I$34,"▲","-")),2)&gt;=0,ABS(ROUND(VALUE(SUBSTITUTE(連結実質赤字比率に係る赤字・黒字の構成分析!I$34,"▲","-")),2)),NA())</f>
        <v>5.79</v>
      </c>
      <c r="J36" s="160" t="e">
        <f>IF(ROUND(VALUE(SUBSTITUTE(連結実質赤字比率に係る赤字・黒字の構成分析!J$34,"▲","-")),2)&lt;0,ABS(ROUND(VALUE(SUBSTITUTE(連結実質赤字比率に係る赤字・黒字の構成分析!J$34,"▲","-")),2)),NA())</f>
        <v>#N/A</v>
      </c>
      <c r="K36" s="160">
        <f>IF(ROUND(VALUE(SUBSTITUTE(連結実質赤字比率に係る赤字・黒字の構成分析!J$34,"▲","-")),2)&gt;=0,ABS(ROUND(VALUE(SUBSTITUTE(連結実質赤字比率に係る赤字・黒字の構成分析!J$34,"▲","-")),2)),NA())</f>
        <v>9.41</v>
      </c>
    </row>
    <row r="39" spans="1:16" x14ac:dyDescent="0.15">
      <c r="A39" s="129" t="s">
        <v>483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484</v>
      </c>
      <c r="C41" s="161"/>
      <c r="D41" s="161" t="s">
        <v>456</v>
      </c>
      <c r="E41" s="161" t="s">
        <v>484</v>
      </c>
      <c r="F41" s="161"/>
      <c r="G41" s="161" t="s">
        <v>456</v>
      </c>
      <c r="H41" s="161" t="s">
        <v>484</v>
      </c>
      <c r="I41" s="161"/>
      <c r="J41" s="161" t="s">
        <v>456</v>
      </c>
      <c r="K41" s="161" t="s">
        <v>484</v>
      </c>
      <c r="L41" s="161"/>
      <c r="M41" s="161" t="s">
        <v>456</v>
      </c>
      <c r="N41" s="161" t="s">
        <v>484</v>
      </c>
      <c r="O41" s="161"/>
      <c r="P41" s="161" t="s">
        <v>456</v>
      </c>
    </row>
    <row r="42" spans="1:16" x14ac:dyDescent="0.15">
      <c r="A42" s="161" t="s">
        <v>456</v>
      </c>
      <c r="B42" s="161"/>
      <c r="C42" s="161"/>
      <c r="D42" s="161">
        <f>'実質公債費比率（分子）の構造'!K$52</f>
        <v>808</v>
      </c>
      <c r="E42" s="161"/>
      <c r="F42" s="161"/>
      <c r="G42" s="161">
        <f>'実質公債費比率（分子）の構造'!L$52</f>
        <v>811</v>
      </c>
      <c r="H42" s="161"/>
      <c r="I42" s="161"/>
      <c r="J42" s="161">
        <f>'実質公債費比率（分子）の構造'!M$52</f>
        <v>780</v>
      </c>
      <c r="K42" s="161"/>
      <c r="L42" s="161"/>
      <c r="M42" s="161">
        <f>'実質公債費比率（分子）の構造'!N$52</f>
        <v>796</v>
      </c>
      <c r="N42" s="161"/>
      <c r="O42" s="161"/>
      <c r="P42" s="161">
        <f>'実質公債費比率（分子）の構造'!O$52</f>
        <v>851</v>
      </c>
    </row>
    <row r="43" spans="1:16" x14ac:dyDescent="0.15">
      <c r="A43" s="161" t="s">
        <v>346</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454</v>
      </c>
      <c r="B44" s="161">
        <f>'実質公債費比率（分子）の構造'!K$50</f>
        <v>2</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t="str">
        <f>'実質公債費比率（分子）の構造'!O$50</f>
        <v>-</v>
      </c>
      <c r="O44" s="161"/>
      <c r="P44" s="161"/>
    </row>
    <row r="45" spans="1:16" x14ac:dyDescent="0.15">
      <c r="A45" s="161" t="s">
        <v>453</v>
      </c>
      <c r="B45" s="161">
        <f>'実質公債費比率（分子）の構造'!K$49</f>
        <v>91</v>
      </c>
      <c r="C45" s="161"/>
      <c r="D45" s="161"/>
      <c r="E45" s="161">
        <f>'実質公債費比率（分子）の構造'!L$49</f>
        <v>90</v>
      </c>
      <c r="F45" s="161"/>
      <c r="G45" s="161"/>
      <c r="H45" s="161">
        <f>'実質公債費比率（分子）の構造'!M$49</f>
        <v>117</v>
      </c>
      <c r="I45" s="161"/>
      <c r="J45" s="161"/>
      <c r="K45" s="161">
        <f>'実質公債費比率（分子）の構造'!N$49</f>
        <v>122</v>
      </c>
      <c r="L45" s="161"/>
      <c r="M45" s="161"/>
      <c r="N45" s="161">
        <f>'実質公債費比率（分子）の構造'!O$49</f>
        <v>137</v>
      </c>
      <c r="O45" s="161"/>
      <c r="P45" s="161"/>
    </row>
    <row r="46" spans="1:16" x14ac:dyDescent="0.15">
      <c r="A46" s="161" t="s">
        <v>452</v>
      </c>
      <c r="B46" s="161">
        <f>'実質公債費比率（分子）の構造'!K$48</f>
        <v>317</v>
      </c>
      <c r="C46" s="161"/>
      <c r="D46" s="161"/>
      <c r="E46" s="161">
        <f>'実質公債費比率（分子）の構造'!L$48</f>
        <v>331</v>
      </c>
      <c r="F46" s="161"/>
      <c r="G46" s="161"/>
      <c r="H46" s="161">
        <f>'実質公債費比率（分子）の構造'!M$48</f>
        <v>357</v>
      </c>
      <c r="I46" s="161"/>
      <c r="J46" s="161"/>
      <c r="K46" s="161">
        <f>'実質公債費比率（分子）の構造'!N$48</f>
        <v>343</v>
      </c>
      <c r="L46" s="161"/>
      <c r="M46" s="161"/>
      <c r="N46" s="161">
        <f>'実質公債費比率（分子）の構造'!O$48</f>
        <v>364</v>
      </c>
      <c r="O46" s="161"/>
      <c r="P46" s="161"/>
    </row>
    <row r="47" spans="1:16" x14ac:dyDescent="0.15">
      <c r="A47" s="161" t="s">
        <v>334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330</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213</v>
      </c>
      <c r="B49" s="161">
        <f>'実質公債費比率（分子）の構造'!K$45</f>
        <v>664</v>
      </c>
      <c r="C49" s="161"/>
      <c r="D49" s="161"/>
      <c r="E49" s="161">
        <f>'実質公債費比率（分子）の構造'!L$45</f>
        <v>613</v>
      </c>
      <c r="F49" s="161"/>
      <c r="G49" s="161"/>
      <c r="H49" s="161">
        <f>'実質公債費比率（分子）の構造'!M$45</f>
        <v>562</v>
      </c>
      <c r="I49" s="161"/>
      <c r="J49" s="161"/>
      <c r="K49" s="161">
        <f>'実質公債費比率（分子）の構造'!N$45</f>
        <v>563</v>
      </c>
      <c r="L49" s="161"/>
      <c r="M49" s="161"/>
      <c r="N49" s="161">
        <f>'実質公債費比率（分子）の構造'!O$45</f>
        <v>510</v>
      </c>
      <c r="O49" s="161"/>
      <c r="P49" s="161"/>
    </row>
    <row r="50" spans="1:16" x14ac:dyDescent="0.15">
      <c r="A50" s="161" t="s">
        <v>458</v>
      </c>
      <c r="B50" s="161" t="e">
        <f>NA()</f>
        <v>#N/A</v>
      </c>
      <c r="C50" s="161">
        <f>IF(ISNUMBER('実質公債費比率（分子）の構造'!K$53),'実質公債費比率（分子）の構造'!K$53,NA())</f>
        <v>266</v>
      </c>
      <c r="D50" s="161" t="e">
        <f>NA()</f>
        <v>#N/A</v>
      </c>
      <c r="E50" s="161" t="e">
        <f>NA()</f>
        <v>#N/A</v>
      </c>
      <c r="F50" s="161">
        <f>IF(ISNUMBER('実質公債費比率（分子）の構造'!L$53),'実質公債費比率（分子）の構造'!L$53,NA())</f>
        <v>223</v>
      </c>
      <c r="G50" s="161" t="e">
        <f>NA()</f>
        <v>#N/A</v>
      </c>
      <c r="H50" s="161" t="e">
        <f>NA()</f>
        <v>#N/A</v>
      </c>
      <c r="I50" s="161">
        <f>IF(ISNUMBER('実質公債費比率（分子）の構造'!M$53),'実質公債費比率（分子）の構造'!M$53,NA())</f>
        <v>256</v>
      </c>
      <c r="J50" s="161" t="e">
        <f>NA()</f>
        <v>#N/A</v>
      </c>
      <c r="K50" s="161" t="e">
        <f>NA()</f>
        <v>#N/A</v>
      </c>
      <c r="L50" s="161">
        <f>IF(ISNUMBER('実質公債費比率（分子）の構造'!N$53),'実質公債費比率（分子）の構造'!N$53,NA())</f>
        <v>232</v>
      </c>
      <c r="M50" s="161" t="e">
        <f>NA()</f>
        <v>#N/A</v>
      </c>
      <c r="N50" s="161" t="e">
        <f>NA()</f>
        <v>#N/A</v>
      </c>
      <c r="O50" s="161">
        <f>IF(ISNUMBER('実質公債費比率（分子）の構造'!O$53),'実質公債費比率（分子）の構造'!O$53,NA())</f>
        <v>160</v>
      </c>
      <c r="P50" s="161" t="e">
        <f>NA()</f>
        <v>#N/A</v>
      </c>
    </row>
    <row r="53" spans="1:16" x14ac:dyDescent="0.15">
      <c r="A53" s="129" t="s">
        <v>485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326</v>
      </c>
      <c r="C55" s="160"/>
      <c r="D55" s="160" t="s">
        <v>486</v>
      </c>
      <c r="E55" s="160" t="s">
        <v>326</v>
      </c>
      <c r="F55" s="160"/>
      <c r="G55" s="160" t="s">
        <v>486</v>
      </c>
      <c r="H55" s="160" t="s">
        <v>326</v>
      </c>
      <c r="I55" s="160"/>
      <c r="J55" s="160" t="s">
        <v>486</v>
      </c>
      <c r="K55" s="160" t="s">
        <v>326</v>
      </c>
      <c r="L55" s="160"/>
      <c r="M55" s="160" t="s">
        <v>486</v>
      </c>
      <c r="N55" s="160" t="s">
        <v>326</v>
      </c>
      <c r="O55" s="160"/>
      <c r="P55" s="160" t="s">
        <v>486</v>
      </c>
    </row>
    <row r="56" spans="1:16" x14ac:dyDescent="0.15">
      <c r="A56" s="160" t="s">
        <v>471</v>
      </c>
      <c r="B56" s="160"/>
      <c r="C56" s="160"/>
      <c r="D56" s="160">
        <f>'将来負担比率（分子）の構造'!I$52</f>
        <v>7936</v>
      </c>
      <c r="E56" s="160"/>
      <c r="F56" s="160"/>
      <c r="G56" s="160">
        <f>'将来負担比率（分子）の構造'!J$52</f>
        <v>7848</v>
      </c>
      <c r="H56" s="160"/>
      <c r="I56" s="160"/>
      <c r="J56" s="160">
        <f>'将来負担比率（分子）の構造'!K$52</f>
        <v>7792</v>
      </c>
      <c r="K56" s="160"/>
      <c r="L56" s="160"/>
      <c r="M56" s="160">
        <f>'将来負担比率（分子）の構造'!L$52</f>
        <v>7682</v>
      </c>
      <c r="N56" s="160"/>
      <c r="O56" s="160"/>
      <c r="P56" s="160">
        <f>'将来負担比率（分子）の構造'!M$52</f>
        <v>7623</v>
      </c>
    </row>
    <row r="57" spans="1:16" x14ac:dyDescent="0.15">
      <c r="A57" s="160" t="s">
        <v>470</v>
      </c>
      <c r="B57" s="160"/>
      <c r="C57" s="160"/>
      <c r="D57" s="160">
        <f>'将来負担比率（分子）の構造'!I$51</f>
        <v>2184</v>
      </c>
      <c r="E57" s="160"/>
      <c r="F57" s="160"/>
      <c r="G57" s="160">
        <f>'将来負担比率（分子）の構造'!J$51</f>
        <v>2078</v>
      </c>
      <c r="H57" s="160"/>
      <c r="I57" s="160"/>
      <c r="J57" s="160">
        <f>'将来負担比率（分子）の構造'!K$51</f>
        <v>1939</v>
      </c>
      <c r="K57" s="160"/>
      <c r="L57" s="160"/>
      <c r="M57" s="160">
        <f>'将来負担比率（分子）の構造'!L$51</f>
        <v>1842</v>
      </c>
      <c r="N57" s="160"/>
      <c r="O57" s="160"/>
      <c r="P57" s="160">
        <f>'将来負担比率（分子）の構造'!M$51</f>
        <v>1817</v>
      </c>
    </row>
    <row r="58" spans="1:16" x14ac:dyDescent="0.15">
      <c r="A58" s="160" t="s">
        <v>469</v>
      </c>
      <c r="B58" s="160"/>
      <c r="C58" s="160"/>
      <c r="D58" s="160">
        <f>'将来負担比率（分子）の構造'!I$50</f>
        <v>1849</v>
      </c>
      <c r="E58" s="160"/>
      <c r="F58" s="160"/>
      <c r="G58" s="160">
        <f>'将来負担比率（分子）の構造'!J$50</f>
        <v>1727</v>
      </c>
      <c r="H58" s="160"/>
      <c r="I58" s="160"/>
      <c r="J58" s="160">
        <f>'将来負担比率（分子）の構造'!K$50</f>
        <v>1952</v>
      </c>
      <c r="K58" s="160"/>
      <c r="L58" s="160"/>
      <c r="M58" s="160">
        <f>'将来負担比率（分子）の構造'!L$50</f>
        <v>1853</v>
      </c>
      <c r="N58" s="160"/>
      <c r="O58" s="160"/>
      <c r="P58" s="160">
        <f>'将来負担比率（分子）の構造'!M$50</f>
        <v>1981</v>
      </c>
    </row>
    <row r="59" spans="1:16" x14ac:dyDescent="0.15">
      <c r="A59" s="160" t="s">
        <v>467</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302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465</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464</v>
      </c>
      <c r="B62" s="160">
        <f>'将来負担比率（分子）の構造'!I$45</f>
        <v>833</v>
      </c>
      <c r="C62" s="160"/>
      <c r="D62" s="160"/>
      <c r="E62" s="160">
        <f>'将来負担比率（分子）の構造'!J$45</f>
        <v>833</v>
      </c>
      <c r="F62" s="160"/>
      <c r="G62" s="160"/>
      <c r="H62" s="160">
        <f>'将来負担比率（分子）の構造'!K$45</f>
        <v>726</v>
      </c>
      <c r="I62" s="160"/>
      <c r="J62" s="160"/>
      <c r="K62" s="160">
        <f>'将来負担比率（分子）の構造'!L$45</f>
        <v>688</v>
      </c>
      <c r="L62" s="160"/>
      <c r="M62" s="160"/>
      <c r="N62" s="160">
        <f>'将来負担比率（分子）の構造'!M$45</f>
        <v>751</v>
      </c>
      <c r="O62" s="160"/>
      <c r="P62" s="160"/>
    </row>
    <row r="63" spans="1:16" x14ac:dyDescent="0.15">
      <c r="A63" s="160" t="s">
        <v>463</v>
      </c>
      <c r="B63" s="160">
        <f>'将来負担比率（分子）の構造'!I$44</f>
        <v>2044</v>
      </c>
      <c r="C63" s="160"/>
      <c r="D63" s="160"/>
      <c r="E63" s="160">
        <f>'将来負担比率（分子）の構造'!J$44</f>
        <v>2059</v>
      </c>
      <c r="F63" s="160"/>
      <c r="G63" s="160"/>
      <c r="H63" s="160">
        <f>'将来負担比率（分子）の構造'!K$44</f>
        <v>2035</v>
      </c>
      <c r="I63" s="160"/>
      <c r="J63" s="160"/>
      <c r="K63" s="160">
        <f>'将来負担比率（分子）の構造'!L$44</f>
        <v>1883</v>
      </c>
      <c r="L63" s="160"/>
      <c r="M63" s="160"/>
      <c r="N63" s="160">
        <f>'将来負担比率（分子）の構造'!M$44</f>
        <v>1881</v>
      </c>
      <c r="O63" s="160"/>
      <c r="P63" s="160"/>
    </row>
    <row r="64" spans="1:16" x14ac:dyDescent="0.15">
      <c r="A64" s="160" t="s">
        <v>462</v>
      </c>
      <c r="B64" s="160">
        <f>'将来負担比率（分子）の構造'!I$43</f>
        <v>3498</v>
      </c>
      <c r="C64" s="160"/>
      <c r="D64" s="160"/>
      <c r="E64" s="160">
        <f>'将来負担比率（分子）の構造'!J$43</f>
        <v>3346</v>
      </c>
      <c r="F64" s="160"/>
      <c r="G64" s="160"/>
      <c r="H64" s="160">
        <f>'将来負担比率（分子）の構造'!K$43</f>
        <v>3196</v>
      </c>
      <c r="I64" s="160"/>
      <c r="J64" s="160"/>
      <c r="K64" s="160">
        <f>'将来負担比率（分子）の構造'!L$43</f>
        <v>3068</v>
      </c>
      <c r="L64" s="160"/>
      <c r="M64" s="160"/>
      <c r="N64" s="160">
        <f>'将来負担比率（分子）の構造'!M$43</f>
        <v>2978</v>
      </c>
      <c r="O64" s="160"/>
      <c r="P64" s="160"/>
    </row>
    <row r="65" spans="1:16" x14ac:dyDescent="0.15">
      <c r="A65" s="160" t="s">
        <v>461</v>
      </c>
      <c r="B65" s="160">
        <f>'将来負担比率（分子）の構造'!I$42</f>
        <v>329</v>
      </c>
      <c r="C65" s="160"/>
      <c r="D65" s="160"/>
      <c r="E65" s="160">
        <f>'将来負担比率（分子）の構造'!J$42</f>
        <v>218</v>
      </c>
      <c r="F65" s="160"/>
      <c r="G65" s="160"/>
      <c r="H65" s="160">
        <f>'将来負担比率（分子）の構造'!K$42</f>
        <v>122</v>
      </c>
      <c r="I65" s="160"/>
      <c r="J65" s="160"/>
      <c r="K65" s="160" t="str">
        <f>'将来負担比率（分子）の構造'!L$42</f>
        <v>-</v>
      </c>
      <c r="L65" s="160"/>
      <c r="M65" s="160"/>
      <c r="N65" s="160" t="str">
        <f>'将来負担比率（分子）の構造'!M$42</f>
        <v>-</v>
      </c>
      <c r="O65" s="160"/>
      <c r="P65" s="160"/>
    </row>
    <row r="66" spans="1:16" x14ac:dyDescent="0.15">
      <c r="A66" s="160" t="s">
        <v>460</v>
      </c>
      <c r="B66" s="160">
        <f>'将来負担比率（分子）の構造'!I$41</f>
        <v>6163</v>
      </c>
      <c r="C66" s="160"/>
      <c r="D66" s="160"/>
      <c r="E66" s="160">
        <f>'将来負担比率（分子）の構造'!J$41</f>
        <v>6067</v>
      </c>
      <c r="F66" s="160"/>
      <c r="G66" s="160"/>
      <c r="H66" s="160">
        <f>'将来負担比率（分子）の構造'!K$41</f>
        <v>6005</v>
      </c>
      <c r="I66" s="160"/>
      <c r="J66" s="160"/>
      <c r="K66" s="160">
        <f>'将来負担比率（分子）の構造'!L$41</f>
        <v>5933</v>
      </c>
      <c r="L66" s="160"/>
      <c r="M66" s="160"/>
      <c r="N66" s="160">
        <f>'将来負担比率（分子）の構造'!M$41</f>
        <v>5927</v>
      </c>
      <c r="O66" s="160"/>
      <c r="P66" s="160"/>
    </row>
    <row r="67" spans="1:16" x14ac:dyDescent="0.15">
      <c r="A67" s="160" t="s">
        <v>472</v>
      </c>
      <c r="B67" s="160" t="e">
        <f>NA()</f>
        <v>#N/A</v>
      </c>
      <c r="C67" s="160">
        <f>IF(ISNUMBER('将来負担比率（分子）の構造'!I$53),IF('将来負担比率（分子）の構造'!I$53&lt;0,0,'将来負担比率（分子）の構造'!I$53),NA())</f>
        <v>899</v>
      </c>
      <c r="D67" s="160" t="e">
        <f>NA()</f>
        <v>#N/A</v>
      </c>
      <c r="E67" s="160" t="e">
        <f>NA()</f>
        <v>#N/A</v>
      </c>
      <c r="F67" s="160">
        <f>IF(ISNUMBER('将来負担比率（分子）の構造'!J$53),IF('将来負担比率（分子）の構造'!J$53&lt;0,0,'将来負担比率（分子）の構造'!J$53),NA())</f>
        <v>869</v>
      </c>
      <c r="G67" s="160" t="e">
        <f>NA()</f>
        <v>#N/A</v>
      </c>
      <c r="H67" s="160" t="e">
        <f>NA()</f>
        <v>#N/A</v>
      </c>
      <c r="I67" s="160">
        <f>IF(ISNUMBER('将来負担比率（分子）の構造'!K$53),IF('将来負担比率（分子）の構造'!K$53&lt;0,0,'将来負担比率（分子）の構造'!K$53),NA())</f>
        <v>401</v>
      </c>
      <c r="J67" s="160" t="e">
        <f>NA()</f>
        <v>#N/A</v>
      </c>
      <c r="K67" s="160" t="e">
        <f>NA()</f>
        <v>#N/A</v>
      </c>
      <c r="L67" s="160">
        <f>IF(ISNUMBER('将来負担比率（分子）の構造'!L$53),IF('将来負担比率（分子）の構造'!L$53&lt;0,0,'将来負担比率（分子）の構造'!L$53),NA())</f>
        <v>195</v>
      </c>
      <c r="M67" s="160" t="e">
        <f>NA()</f>
        <v>#N/A</v>
      </c>
      <c r="N67" s="160" t="e">
        <f>NA()</f>
        <v>#N/A</v>
      </c>
      <c r="O67" s="160">
        <f>IF(ISNUMBER('将来負担比率（分子）の構造'!M$53),IF('将来負担比率（分子）の構造'!M$53&lt;0,0,'将来負担比率（分子）の構造'!M$53),NA())</f>
        <v>116</v>
      </c>
      <c r="P67" s="160" t="e">
        <f>NA()</f>
        <v>#N/A</v>
      </c>
    </row>
    <row r="70" spans="1:16" x14ac:dyDescent="0.15">
      <c r="A70" s="162" t="s">
        <v>487</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101</v>
      </c>
      <c r="B72" s="164">
        <f>基金残高に係る経年分析!F55</f>
        <v>1373</v>
      </c>
      <c r="C72" s="164">
        <f>基金残高に係る経年分析!G55</f>
        <v>1191</v>
      </c>
      <c r="D72" s="164">
        <f>基金残高に係る経年分析!H55</f>
        <v>1301</v>
      </c>
    </row>
    <row r="73" spans="1:16" x14ac:dyDescent="0.15">
      <c r="A73" s="163" t="s">
        <v>104</v>
      </c>
      <c r="B73" s="164">
        <f>基金残高に係る経年分析!F56</f>
        <v>163</v>
      </c>
      <c r="C73" s="164">
        <f>基金残高に係る経年分析!G56</f>
        <v>163</v>
      </c>
      <c r="D73" s="164">
        <f>基金残高に係る経年分析!H56</f>
        <v>163</v>
      </c>
    </row>
    <row r="74" spans="1:16" x14ac:dyDescent="0.15">
      <c r="A74" s="163" t="s">
        <v>106</v>
      </c>
      <c r="B74" s="164">
        <f>基金残高に係る経年分析!F57</f>
        <v>309</v>
      </c>
      <c r="C74" s="164">
        <f>基金残高に係る経年分析!G57</f>
        <v>314</v>
      </c>
      <c r="D74" s="164">
        <f>基金残高に係る経年分析!H57</f>
        <v>319</v>
      </c>
    </row>
  </sheetData>
  <sheetProtection algorithmName="SHA-512" hashValue="1UssV8PCDFyUyKvSx62z0+bVAxb62PrXkGCX5ImI5TDqF6AENQA69lFFKEKwtibb54DtKt5Poz9Vkb1IVtDQWw==" saltValue="5gnmObHpg9zsNuUsZY/PkQ==" spinCount="100000"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7" t="s">
        <v>127</v>
      </c>
      <c r="DI1" s="638"/>
      <c r="DJ1" s="638"/>
      <c r="DK1" s="638"/>
      <c r="DL1" s="638"/>
      <c r="DM1" s="638"/>
      <c r="DN1" s="639"/>
      <c r="DO1" s="205"/>
      <c r="DP1" s="637" t="s">
        <v>128</v>
      </c>
      <c r="DQ1" s="638"/>
      <c r="DR1" s="638"/>
      <c r="DS1" s="638"/>
      <c r="DT1" s="638"/>
      <c r="DU1" s="638"/>
      <c r="DV1" s="638"/>
      <c r="DW1" s="638"/>
      <c r="DX1" s="638"/>
      <c r="DY1" s="638"/>
      <c r="DZ1" s="638"/>
      <c r="EA1" s="638"/>
      <c r="EB1" s="638"/>
      <c r="EC1" s="639"/>
      <c r="ED1" s="203"/>
      <c r="EE1" s="203"/>
      <c r="EF1" s="203"/>
      <c r="EG1" s="203"/>
      <c r="EH1" s="203"/>
      <c r="EI1" s="203"/>
      <c r="EJ1" s="203"/>
      <c r="EK1" s="203"/>
      <c r="EL1" s="203"/>
      <c r="EM1" s="203"/>
    </row>
    <row r="2" spans="2:143" ht="22.5" customHeight="1" x14ac:dyDescent="0.15">
      <c r="B2" s="206" t="s">
        <v>129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40" t="s">
        <v>130</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131</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2"/>
      <c r="CD3" s="643" t="s">
        <v>132</v>
      </c>
      <c r="CE3" s="644"/>
      <c r="CF3" s="644"/>
      <c r="CG3" s="644"/>
      <c r="CH3" s="644"/>
      <c r="CI3" s="644"/>
      <c r="CJ3" s="644"/>
      <c r="CK3" s="644"/>
      <c r="CL3" s="644"/>
      <c r="CM3" s="644"/>
      <c r="CN3" s="644"/>
      <c r="CO3" s="644"/>
      <c r="CP3" s="644"/>
      <c r="CQ3" s="644"/>
      <c r="CR3" s="644"/>
      <c r="CS3" s="644"/>
      <c r="CT3" s="644"/>
      <c r="CU3" s="644"/>
      <c r="CV3" s="644"/>
      <c r="CW3" s="644"/>
      <c r="CX3" s="644"/>
      <c r="CY3" s="644"/>
      <c r="CZ3" s="644"/>
      <c r="DA3" s="644"/>
      <c r="DB3" s="644"/>
      <c r="DC3" s="644"/>
      <c r="DD3" s="644"/>
      <c r="DE3" s="644"/>
      <c r="DF3" s="644"/>
      <c r="DG3" s="644"/>
      <c r="DH3" s="644"/>
      <c r="DI3" s="644"/>
      <c r="DJ3" s="644"/>
      <c r="DK3" s="644"/>
      <c r="DL3" s="644"/>
      <c r="DM3" s="644"/>
      <c r="DN3" s="644"/>
      <c r="DO3" s="644"/>
      <c r="DP3" s="644"/>
      <c r="DQ3" s="644"/>
      <c r="DR3" s="644"/>
      <c r="DS3" s="644"/>
      <c r="DT3" s="644"/>
      <c r="DU3" s="644"/>
      <c r="DV3" s="644"/>
      <c r="DW3" s="644"/>
      <c r="DX3" s="644"/>
      <c r="DY3" s="644"/>
      <c r="DZ3" s="644"/>
      <c r="EA3" s="644"/>
      <c r="EB3" s="644"/>
      <c r="EC3" s="645"/>
    </row>
    <row r="4" spans="2:143" ht="11.25" customHeight="1" x14ac:dyDescent="0.15">
      <c r="B4" s="640" t="s">
        <v>7</v>
      </c>
      <c r="C4" s="641"/>
      <c r="D4" s="641"/>
      <c r="E4" s="641"/>
      <c r="F4" s="641"/>
      <c r="G4" s="641"/>
      <c r="H4" s="641"/>
      <c r="I4" s="641"/>
      <c r="J4" s="641"/>
      <c r="K4" s="641"/>
      <c r="L4" s="641"/>
      <c r="M4" s="641"/>
      <c r="N4" s="641"/>
      <c r="O4" s="641"/>
      <c r="P4" s="641"/>
      <c r="Q4" s="642"/>
      <c r="R4" s="640" t="s">
        <v>133</v>
      </c>
      <c r="S4" s="641"/>
      <c r="T4" s="641"/>
      <c r="U4" s="641"/>
      <c r="V4" s="641"/>
      <c r="W4" s="641"/>
      <c r="X4" s="641"/>
      <c r="Y4" s="642"/>
      <c r="Z4" s="640" t="s">
        <v>134</v>
      </c>
      <c r="AA4" s="641"/>
      <c r="AB4" s="641"/>
      <c r="AC4" s="642"/>
      <c r="AD4" s="640" t="s">
        <v>135</v>
      </c>
      <c r="AE4" s="641"/>
      <c r="AF4" s="641"/>
      <c r="AG4" s="641"/>
      <c r="AH4" s="641"/>
      <c r="AI4" s="641"/>
      <c r="AJ4" s="641"/>
      <c r="AK4" s="642"/>
      <c r="AL4" s="640" t="s">
        <v>134</v>
      </c>
      <c r="AM4" s="641"/>
      <c r="AN4" s="641"/>
      <c r="AO4" s="642"/>
      <c r="AP4" s="646" t="s">
        <v>7</v>
      </c>
      <c r="AQ4" s="646"/>
      <c r="AR4" s="646"/>
      <c r="AS4" s="646"/>
      <c r="AT4" s="646"/>
      <c r="AU4" s="646"/>
      <c r="AV4" s="646"/>
      <c r="AW4" s="646"/>
      <c r="AX4" s="646"/>
      <c r="AY4" s="646"/>
      <c r="AZ4" s="646"/>
      <c r="BA4" s="646"/>
      <c r="BB4" s="646"/>
      <c r="BC4" s="646"/>
      <c r="BD4" s="646"/>
      <c r="BE4" s="646"/>
      <c r="BF4" s="646"/>
      <c r="BG4" s="646" t="s">
        <v>136</v>
      </c>
      <c r="BH4" s="646"/>
      <c r="BI4" s="646"/>
      <c r="BJ4" s="646"/>
      <c r="BK4" s="646"/>
      <c r="BL4" s="646"/>
      <c r="BM4" s="646"/>
      <c r="BN4" s="646"/>
      <c r="BO4" s="646" t="s">
        <v>134</v>
      </c>
      <c r="BP4" s="646"/>
      <c r="BQ4" s="646"/>
      <c r="BR4" s="646"/>
      <c r="BS4" s="646" t="s">
        <v>137</v>
      </c>
      <c r="BT4" s="646"/>
      <c r="BU4" s="646"/>
      <c r="BV4" s="646"/>
      <c r="BW4" s="646"/>
      <c r="BX4" s="646"/>
      <c r="BY4" s="646"/>
      <c r="BZ4" s="646"/>
      <c r="CA4" s="646"/>
      <c r="CB4" s="646"/>
      <c r="CD4" s="643" t="s">
        <v>138</v>
      </c>
      <c r="CE4" s="644"/>
      <c r="CF4" s="644"/>
      <c r="CG4" s="644"/>
      <c r="CH4" s="644"/>
      <c r="CI4" s="644"/>
      <c r="CJ4" s="644"/>
      <c r="CK4" s="644"/>
      <c r="CL4" s="644"/>
      <c r="CM4" s="644"/>
      <c r="CN4" s="644"/>
      <c r="CO4" s="644"/>
      <c r="CP4" s="644"/>
      <c r="CQ4" s="644"/>
      <c r="CR4" s="644"/>
      <c r="CS4" s="644"/>
      <c r="CT4" s="644"/>
      <c r="CU4" s="644"/>
      <c r="CV4" s="644"/>
      <c r="CW4" s="644"/>
      <c r="CX4" s="644"/>
      <c r="CY4" s="644"/>
      <c r="CZ4" s="644"/>
      <c r="DA4" s="644"/>
      <c r="DB4" s="644"/>
      <c r="DC4" s="644"/>
      <c r="DD4" s="644"/>
      <c r="DE4" s="644"/>
      <c r="DF4" s="644"/>
      <c r="DG4" s="644"/>
      <c r="DH4" s="644"/>
      <c r="DI4" s="644"/>
      <c r="DJ4" s="644"/>
      <c r="DK4" s="644"/>
      <c r="DL4" s="644"/>
      <c r="DM4" s="644"/>
      <c r="DN4" s="644"/>
      <c r="DO4" s="644"/>
      <c r="DP4" s="644"/>
      <c r="DQ4" s="644"/>
      <c r="DR4" s="644"/>
      <c r="DS4" s="644"/>
      <c r="DT4" s="644"/>
      <c r="DU4" s="644"/>
      <c r="DV4" s="644"/>
      <c r="DW4" s="644"/>
      <c r="DX4" s="644"/>
      <c r="DY4" s="644"/>
      <c r="DZ4" s="644"/>
      <c r="EA4" s="644"/>
      <c r="EB4" s="644"/>
      <c r="EC4" s="645"/>
    </row>
    <row r="5" spans="2:143" s="209" customFormat="1" ht="11.25" customHeight="1" x14ac:dyDescent="0.15">
      <c r="B5" s="647" t="s">
        <v>139</v>
      </c>
      <c r="C5" s="648"/>
      <c r="D5" s="648"/>
      <c r="E5" s="648"/>
      <c r="F5" s="648"/>
      <c r="G5" s="648"/>
      <c r="H5" s="648"/>
      <c r="I5" s="648"/>
      <c r="J5" s="648"/>
      <c r="K5" s="648"/>
      <c r="L5" s="648"/>
      <c r="M5" s="648"/>
      <c r="N5" s="648"/>
      <c r="O5" s="648"/>
      <c r="P5" s="648"/>
      <c r="Q5" s="649"/>
      <c r="R5" s="650">
        <v>2644980</v>
      </c>
      <c r="S5" s="651"/>
      <c r="T5" s="651"/>
      <c r="U5" s="651"/>
      <c r="V5" s="651"/>
      <c r="W5" s="651"/>
      <c r="X5" s="651"/>
      <c r="Y5" s="652"/>
      <c r="Z5" s="653">
        <v>28.9</v>
      </c>
      <c r="AA5" s="653"/>
      <c r="AB5" s="653"/>
      <c r="AC5" s="653"/>
      <c r="AD5" s="654">
        <v>2444279</v>
      </c>
      <c r="AE5" s="654"/>
      <c r="AF5" s="654"/>
      <c r="AG5" s="654"/>
      <c r="AH5" s="654"/>
      <c r="AI5" s="654"/>
      <c r="AJ5" s="654"/>
      <c r="AK5" s="654"/>
      <c r="AL5" s="655">
        <v>60.5</v>
      </c>
      <c r="AM5" s="656"/>
      <c r="AN5" s="656"/>
      <c r="AO5" s="657"/>
      <c r="AP5" s="647" t="s">
        <v>140</v>
      </c>
      <c r="AQ5" s="648"/>
      <c r="AR5" s="648"/>
      <c r="AS5" s="648"/>
      <c r="AT5" s="648"/>
      <c r="AU5" s="648"/>
      <c r="AV5" s="648"/>
      <c r="AW5" s="648"/>
      <c r="AX5" s="648"/>
      <c r="AY5" s="648"/>
      <c r="AZ5" s="648"/>
      <c r="BA5" s="648"/>
      <c r="BB5" s="648"/>
      <c r="BC5" s="648"/>
      <c r="BD5" s="648"/>
      <c r="BE5" s="648"/>
      <c r="BF5" s="649"/>
      <c r="BG5" s="661">
        <v>2444251</v>
      </c>
      <c r="BH5" s="662"/>
      <c r="BI5" s="662"/>
      <c r="BJ5" s="662"/>
      <c r="BK5" s="662"/>
      <c r="BL5" s="662"/>
      <c r="BM5" s="662"/>
      <c r="BN5" s="663"/>
      <c r="BO5" s="664">
        <v>92.4</v>
      </c>
      <c r="BP5" s="664"/>
      <c r="BQ5" s="664"/>
      <c r="BR5" s="664"/>
      <c r="BS5" s="665">
        <v>24592</v>
      </c>
      <c r="BT5" s="665"/>
      <c r="BU5" s="665"/>
      <c r="BV5" s="665"/>
      <c r="BW5" s="665"/>
      <c r="BX5" s="665"/>
      <c r="BY5" s="665"/>
      <c r="BZ5" s="665"/>
      <c r="CA5" s="665"/>
      <c r="CB5" s="669"/>
      <c r="CD5" s="643" t="s">
        <v>7</v>
      </c>
      <c r="CE5" s="644"/>
      <c r="CF5" s="644"/>
      <c r="CG5" s="644"/>
      <c r="CH5" s="644"/>
      <c r="CI5" s="644"/>
      <c r="CJ5" s="644"/>
      <c r="CK5" s="644"/>
      <c r="CL5" s="644"/>
      <c r="CM5" s="644"/>
      <c r="CN5" s="644"/>
      <c r="CO5" s="644"/>
      <c r="CP5" s="644"/>
      <c r="CQ5" s="645"/>
      <c r="CR5" s="643" t="s">
        <v>141</v>
      </c>
      <c r="CS5" s="644"/>
      <c r="CT5" s="644"/>
      <c r="CU5" s="644"/>
      <c r="CV5" s="644"/>
      <c r="CW5" s="644"/>
      <c r="CX5" s="644"/>
      <c r="CY5" s="645"/>
      <c r="CZ5" s="643" t="s">
        <v>134</v>
      </c>
      <c r="DA5" s="644"/>
      <c r="DB5" s="644"/>
      <c r="DC5" s="645"/>
      <c r="DD5" s="643" t="s">
        <v>142</v>
      </c>
      <c r="DE5" s="644"/>
      <c r="DF5" s="644"/>
      <c r="DG5" s="644"/>
      <c r="DH5" s="644"/>
      <c r="DI5" s="644"/>
      <c r="DJ5" s="644"/>
      <c r="DK5" s="644"/>
      <c r="DL5" s="644"/>
      <c r="DM5" s="644"/>
      <c r="DN5" s="644"/>
      <c r="DO5" s="644"/>
      <c r="DP5" s="645"/>
      <c r="DQ5" s="643" t="s">
        <v>143</v>
      </c>
      <c r="DR5" s="644"/>
      <c r="DS5" s="644"/>
      <c r="DT5" s="644"/>
      <c r="DU5" s="644"/>
      <c r="DV5" s="644"/>
      <c r="DW5" s="644"/>
      <c r="DX5" s="644"/>
      <c r="DY5" s="644"/>
      <c r="DZ5" s="644"/>
      <c r="EA5" s="644"/>
      <c r="EB5" s="644"/>
      <c r="EC5" s="645"/>
    </row>
    <row r="6" spans="2:143" ht="11.25" customHeight="1" x14ac:dyDescent="0.15">
      <c r="B6" s="658" t="s">
        <v>144</v>
      </c>
      <c r="C6" s="659"/>
      <c r="D6" s="659"/>
      <c r="E6" s="659"/>
      <c r="F6" s="659"/>
      <c r="G6" s="659"/>
      <c r="H6" s="659"/>
      <c r="I6" s="659"/>
      <c r="J6" s="659"/>
      <c r="K6" s="659"/>
      <c r="L6" s="659"/>
      <c r="M6" s="659"/>
      <c r="N6" s="659"/>
      <c r="O6" s="659"/>
      <c r="P6" s="659"/>
      <c r="Q6" s="660"/>
      <c r="R6" s="661">
        <v>41915</v>
      </c>
      <c r="S6" s="662"/>
      <c r="T6" s="662"/>
      <c r="U6" s="662"/>
      <c r="V6" s="662"/>
      <c r="W6" s="662"/>
      <c r="X6" s="662"/>
      <c r="Y6" s="663"/>
      <c r="Z6" s="664">
        <v>0.5</v>
      </c>
      <c r="AA6" s="664"/>
      <c r="AB6" s="664"/>
      <c r="AC6" s="664"/>
      <c r="AD6" s="665">
        <v>41915</v>
      </c>
      <c r="AE6" s="665"/>
      <c r="AF6" s="665"/>
      <c r="AG6" s="665"/>
      <c r="AH6" s="665"/>
      <c r="AI6" s="665"/>
      <c r="AJ6" s="665"/>
      <c r="AK6" s="665"/>
      <c r="AL6" s="666">
        <v>1</v>
      </c>
      <c r="AM6" s="667"/>
      <c r="AN6" s="667"/>
      <c r="AO6" s="668"/>
      <c r="AP6" s="658" t="s">
        <v>145</v>
      </c>
      <c r="AQ6" s="659"/>
      <c r="AR6" s="659"/>
      <c r="AS6" s="659"/>
      <c r="AT6" s="659"/>
      <c r="AU6" s="659"/>
      <c r="AV6" s="659"/>
      <c r="AW6" s="659"/>
      <c r="AX6" s="659"/>
      <c r="AY6" s="659"/>
      <c r="AZ6" s="659"/>
      <c r="BA6" s="659"/>
      <c r="BB6" s="659"/>
      <c r="BC6" s="659"/>
      <c r="BD6" s="659"/>
      <c r="BE6" s="659"/>
      <c r="BF6" s="660"/>
      <c r="BG6" s="661">
        <v>2444251</v>
      </c>
      <c r="BH6" s="662"/>
      <c r="BI6" s="662"/>
      <c r="BJ6" s="662"/>
      <c r="BK6" s="662"/>
      <c r="BL6" s="662"/>
      <c r="BM6" s="662"/>
      <c r="BN6" s="663"/>
      <c r="BO6" s="664">
        <v>92.4</v>
      </c>
      <c r="BP6" s="664"/>
      <c r="BQ6" s="664"/>
      <c r="BR6" s="664"/>
      <c r="BS6" s="665">
        <v>24592</v>
      </c>
      <c r="BT6" s="665"/>
      <c r="BU6" s="665"/>
      <c r="BV6" s="665"/>
      <c r="BW6" s="665"/>
      <c r="BX6" s="665"/>
      <c r="BY6" s="665"/>
      <c r="BZ6" s="665"/>
      <c r="CA6" s="665"/>
      <c r="CB6" s="669"/>
      <c r="CD6" s="672" t="s">
        <v>146</v>
      </c>
      <c r="CE6" s="673"/>
      <c r="CF6" s="673"/>
      <c r="CG6" s="673"/>
      <c r="CH6" s="673"/>
      <c r="CI6" s="673"/>
      <c r="CJ6" s="673"/>
      <c r="CK6" s="673"/>
      <c r="CL6" s="673"/>
      <c r="CM6" s="673"/>
      <c r="CN6" s="673"/>
      <c r="CO6" s="673"/>
      <c r="CP6" s="673"/>
      <c r="CQ6" s="674"/>
      <c r="CR6" s="661">
        <v>132208</v>
      </c>
      <c r="CS6" s="662"/>
      <c r="CT6" s="662"/>
      <c r="CU6" s="662"/>
      <c r="CV6" s="662"/>
      <c r="CW6" s="662"/>
      <c r="CX6" s="662"/>
      <c r="CY6" s="663"/>
      <c r="CZ6" s="655">
        <v>1.5</v>
      </c>
      <c r="DA6" s="656"/>
      <c r="DB6" s="656"/>
      <c r="DC6" s="675"/>
      <c r="DD6" s="670">
        <v>3937</v>
      </c>
      <c r="DE6" s="662"/>
      <c r="DF6" s="662"/>
      <c r="DG6" s="662"/>
      <c r="DH6" s="662"/>
      <c r="DI6" s="662"/>
      <c r="DJ6" s="662"/>
      <c r="DK6" s="662"/>
      <c r="DL6" s="662"/>
      <c r="DM6" s="662"/>
      <c r="DN6" s="662"/>
      <c r="DO6" s="662"/>
      <c r="DP6" s="663"/>
      <c r="DQ6" s="670">
        <v>132208</v>
      </c>
      <c r="DR6" s="662"/>
      <c r="DS6" s="662"/>
      <c r="DT6" s="662"/>
      <c r="DU6" s="662"/>
      <c r="DV6" s="662"/>
      <c r="DW6" s="662"/>
      <c r="DX6" s="662"/>
      <c r="DY6" s="662"/>
      <c r="DZ6" s="662"/>
      <c r="EA6" s="662"/>
      <c r="EB6" s="662"/>
      <c r="EC6" s="671"/>
    </row>
    <row r="7" spans="2:143" ht="11.25" customHeight="1" x14ac:dyDescent="0.15">
      <c r="B7" s="658" t="s">
        <v>147</v>
      </c>
      <c r="C7" s="659"/>
      <c r="D7" s="659"/>
      <c r="E7" s="659"/>
      <c r="F7" s="659"/>
      <c r="G7" s="659"/>
      <c r="H7" s="659"/>
      <c r="I7" s="659"/>
      <c r="J7" s="659"/>
      <c r="K7" s="659"/>
      <c r="L7" s="659"/>
      <c r="M7" s="659"/>
      <c r="N7" s="659"/>
      <c r="O7" s="659"/>
      <c r="P7" s="659"/>
      <c r="Q7" s="660"/>
      <c r="R7" s="661">
        <v>3538</v>
      </c>
      <c r="S7" s="662"/>
      <c r="T7" s="662"/>
      <c r="U7" s="662"/>
      <c r="V7" s="662"/>
      <c r="W7" s="662"/>
      <c r="X7" s="662"/>
      <c r="Y7" s="663"/>
      <c r="Z7" s="664">
        <v>0</v>
      </c>
      <c r="AA7" s="664"/>
      <c r="AB7" s="664"/>
      <c r="AC7" s="664"/>
      <c r="AD7" s="665">
        <v>3538</v>
      </c>
      <c r="AE7" s="665"/>
      <c r="AF7" s="665"/>
      <c r="AG7" s="665"/>
      <c r="AH7" s="665"/>
      <c r="AI7" s="665"/>
      <c r="AJ7" s="665"/>
      <c r="AK7" s="665"/>
      <c r="AL7" s="666">
        <v>0.1</v>
      </c>
      <c r="AM7" s="667"/>
      <c r="AN7" s="667"/>
      <c r="AO7" s="668"/>
      <c r="AP7" s="658" t="s">
        <v>148</v>
      </c>
      <c r="AQ7" s="659"/>
      <c r="AR7" s="659"/>
      <c r="AS7" s="659"/>
      <c r="AT7" s="659"/>
      <c r="AU7" s="659"/>
      <c r="AV7" s="659"/>
      <c r="AW7" s="659"/>
      <c r="AX7" s="659"/>
      <c r="AY7" s="659"/>
      <c r="AZ7" s="659"/>
      <c r="BA7" s="659"/>
      <c r="BB7" s="659"/>
      <c r="BC7" s="659"/>
      <c r="BD7" s="659"/>
      <c r="BE7" s="659"/>
      <c r="BF7" s="660"/>
      <c r="BG7" s="661">
        <v>1027779</v>
      </c>
      <c r="BH7" s="662"/>
      <c r="BI7" s="662"/>
      <c r="BJ7" s="662"/>
      <c r="BK7" s="662"/>
      <c r="BL7" s="662"/>
      <c r="BM7" s="662"/>
      <c r="BN7" s="663"/>
      <c r="BO7" s="664">
        <v>38.9</v>
      </c>
      <c r="BP7" s="664"/>
      <c r="BQ7" s="664"/>
      <c r="BR7" s="664"/>
      <c r="BS7" s="665">
        <v>24592</v>
      </c>
      <c r="BT7" s="665"/>
      <c r="BU7" s="665"/>
      <c r="BV7" s="665"/>
      <c r="BW7" s="665"/>
      <c r="BX7" s="665"/>
      <c r="BY7" s="665"/>
      <c r="BZ7" s="665"/>
      <c r="CA7" s="665"/>
      <c r="CB7" s="669"/>
      <c r="CD7" s="676" t="s">
        <v>149</v>
      </c>
      <c r="CE7" s="677"/>
      <c r="CF7" s="677"/>
      <c r="CG7" s="677"/>
      <c r="CH7" s="677"/>
      <c r="CI7" s="677"/>
      <c r="CJ7" s="677"/>
      <c r="CK7" s="677"/>
      <c r="CL7" s="677"/>
      <c r="CM7" s="677"/>
      <c r="CN7" s="677"/>
      <c r="CO7" s="677"/>
      <c r="CP7" s="677"/>
      <c r="CQ7" s="678"/>
      <c r="CR7" s="661">
        <v>1108391</v>
      </c>
      <c r="CS7" s="662"/>
      <c r="CT7" s="662"/>
      <c r="CU7" s="662"/>
      <c r="CV7" s="662"/>
      <c r="CW7" s="662"/>
      <c r="CX7" s="662"/>
      <c r="CY7" s="663"/>
      <c r="CZ7" s="664">
        <v>12.7</v>
      </c>
      <c r="DA7" s="664"/>
      <c r="DB7" s="664"/>
      <c r="DC7" s="664"/>
      <c r="DD7" s="670">
        <v>19691</v>
      </c>
      <c r="DE7" s="662"/>
      <c r="DF7" s="662"/>
      <c r="DG7" s="662"/>
      <c r="DH7" s="662"/>
      <c r="DI7" s="662"/>
      <c r="DJ7" s="662"/>
      <c r="DK7" s="662"/>
      <c r="DL7" s="662"/>
      <c r="DM7" s="662"/>
      <c r="DN7" s="662"/>
      <c r="DO7" s="662"/>
      <c r="DP7" s="663"/>
      <c r="DQ7" s="670">
        <v>1005061</v>
      </c>
      <c r="DR7" s="662"/>
      <c r="DS7" s="662"/>
      <c r="DT7" s="662"/>
      <c r="DU7" s="662"/>
      <c r="DV7" s="662"/>
      <c r="DW7" s="662"/>
      <c r="DX7" s="662"/>
      <c r="DY7" s="662"/>
      <c r="DZ7" s="662"/>
      <c r="EA7" s="662"/>
      <c r="EB7" s="662"/>
      <c r="EC7" s="671"/>
    </row>
    <row r="8" spans="2:143" ht="11.25" customHeight="1" x14ac:dyDescent="0.15">
      <c r="B8" s="658" t="s">
        <v>150</v>
      </c>
      <c r="C8" s="659"/>
      <c r="D8" s="659"/>
      <c r="E8" s="659"/>
      <c r="F8" s="659"/>
      <c r="G8" s="659"/>
      <c r="H8" s="659"/>
      <c r="I8" s="659"/>
      <c r="J8" s="659"/>
      <c r="K8" s="659"/>
      <c r="L8" s="659"/>
      <c r="M8" s="659"/>
      <c r="N8" s="659"/>
      <c r="O8" s="659"/>
      <c r="P8" s="659"/>
      <c r="Q8" s="660"/>
      <c r="R8" s="661">
        <v>14519</v>
      </c>
      <c r="S8" s="662"/>
      <c r="T8" s="662"/>
      <c r="U8" s="662"/>
      <c r="V8" s="662"/>
      <c r="W8" s="662"/>
      <c r="X8" s="662"/>
      <c r="Y8" s="663"/>
      <c r="Z8" s="664">
        <v>0.2</v>
      </c>
      <c r="AA8" s="664"/>
      <c r="AB8" s="664"/>
      <c r="AC8" s="664"/>
      <c r="AD8" s="665">
        <v>14519</v>
      </c>
      <c r="AE8" s="665"/>
      <c r="AF8" s="665"/>
      <c r="AG8" s="665"/>
      <c r="AH8" s="665"/>
      <c r="AI8" s="665"/>
      <c r="AJ8" s="665"/>
      <c r="AK8" s="665"/>
      <c r="AL8" s="666">
        <v>0.4</v>
      </c>
      <c r="AM8" s="667"/>
      <c r="AN8" s="667"/>
      <c r="AO8" s="668"/>
      <c r="AP8" s="658" t="s">
        <v>151</v>
      </c>
      <c r="AQ8" s="659"/>
      <c r="AR8" s="659"/>
      <c r="AS8" s="659"/>
      <c r="AT8" s="659"/>
      <c r="AU8" s="659"/>
      <c r="AV8" s="659"/>
      <c r="AW8" s="659"/>
      <c r="AX8" s="659"/>
      <c r="AY8" s="659"/>
      <c r="AZ8" s="659"/>
      <c r="BA8" s="659"/>
      <c r="BB8" s="659"/>
      <c r="BC8" s="659"/>
      <c r="BD8" s="659"/>
      <c r="BE8" s="659"/>
      <c r="BF8" s="660"/>
      <c r="BG8" s="661">
        <v>28784</v>
      </c>
      <c r="BH8" s="662"/>
      <c r="BI8" s="662"/>
      <c r="BJ8" s="662"/>
      <c r="BK8" s="662"/>
      <c r="BL8" s="662"/>
      <c r="BM8" s="662"/>
      <c r="BN8" s="663"/>
      <c r="BO8" s="664">
        <v>1.1000000000000001</v>
      </c>
      <c r="BP8" s="664"/>
      <c r="BQ8" s="664"/>
      <c r="BR8" s="664"/>
      <c r="BS8" s="670" t="s">
        <v>47</v>
      </c>
      <c r="BT8" s="662"/>
      <c r="BU8" s="662"/>
      <c r="BV8" s="662"/>
      <c r="BW8" s="662"/>
      <c r="BX8" s="662"/>
      <c r="BY8" s="662"/>
      <c r="BZ8" s="662"/>
      <c r="CA8" s="662"/>
      <c r="CB8" s="671"/>
      <c r="CD8" s="676" t="s">
        <v>152</v>
      </c>
      <c r="CE8" s="677"/>
      <c r="CF8" s="677"/>
      <c r="CG8" s="677"/>
      <c r="CH8" s="677"/>
      <c r="CI8" s="677"/>
      <c r="CJ8" s="677"/>
      <c r="CK8" s="677"/>
      <c r="CL8" s="677"/>
      <c r="CM8" s="677"/>
      <c r="CN8" s="677"/>
      <c r="CO8" s="677"/>
      <c r="CP8" s="677"/>
      <c r="CQ8" s="678"/>
      <c r="CR8" s="661">
        <v>3885407</v>
      </c>
      <c r="CS8" s="662"/>
      <c r="CT8" s="662"/>
      <c r="CU8" s="662"/>
      <c r="CV8" s="662"/>
      <c r="CW8" s="662"/>
      <c r="CX8" s="662"/>
      <c r="CY8" s="663"/>
      <c r="CZ8" s="664">
        <v>44.3</v>
      </c>
      <c r="DA8" s="664"/>
      <c r="DB8" s="664"/>
      <c r="DC8" s="664"/>
      <c r="DD8" s="670">
        <v>155884</v>
      </c>
      <c r="DE8" s="662"/>
      <c r="DF8" s="662"/>
      <c r="DG8" s="662"/>
      <c r="DH8" s="662"/>
      <c r="DI8" s="662"/>
      <c r="DJ8" s="662"/>
      <c r="DK8" s="662"/>
      <c r="DL8" s="662"/>
      <c r="DM8" s="662"/>
      <c r="DN8" s="662"/>
      <c r="DO8" s="662"/>
      <c r="DP8" s="663"/>
      <c r="DQ8" s="670">
        <v>1907929</v>
      </c>
      <c r="DR8" s="662"/>
      <c r="DS8" s="662"/>
      <c r="DT8" s="662"/>
      <c r="DU8" s="662"/>
      <c r="DV8" s="662"/>
      <c r="DW8" s="662"/>
      <c r="DX8" s="662"/>
      <c r="DY8" s="662"/>
      <c r="DZ8" s="662"/>
      <c r="EA8" s="662"/>
      <c r="EB8" s="662"/>
      <c r="EC8" s="671"/>
    </row>
    <row r="9" spans="2:143" ht="11.25" customHeight="1" x14ac:dyDescent="0.15">
      <c r="B9" s="658" t="s">
        <v>153</v>
      </c>
      <c r="C9" s="659"/>
      <c r="D9" s="659"/>
      <c r="E9" s="659"/>
      <c r="F9" s="659"/>
      <c r="G9" s="659"/>
      <c r="H9" s="659"/>
      <c r="I9" s="659"/>
      <c r="J9" s="659"/>
      <c r="K9" s="659"/>
      <c r="L9" s="659"/>
      <c r="M9" s="659"/>
      <c r="N9" s="659"/>
      <c r="O9" s="659"/>
      <c r="P9" s="659"/>
      <c r="Q9" s="660"/>
      <c r="R9" s="661">
        <v>14436</v>
      </c>
      <c r="S9" s="662"/>
      <c r="T9" s="662"/>
      <c r="U9" s="662"/>
      <c r="V9" s="662"/>
      <c r="W9" s="662"/>
      <c r="X9" s="662"/>
      <c r="Y9" s="663"/>
      <c r="Z9" s="664">
        <v>0.2</v>
      </c>
      <c r="AA9" s="664"/>
      <c r="AB9" s="664"/>
      <c r="AC9" s="664"/>
      <c r="AD9" s="665">
        <v>14436</v>
      </c>
      <c r="AE9" s="665"/>
      <c r="AF9" s="665"/>
      <c r="AG9" s="665"/>
      <c r="AH9" s="665"/>
      <c r="AI9" s="665"/>
      <c r="AJ9" s="665"/>
      <c r="AK9" s="665"/>
      <c r="AL9" s="666">
        <v>0.4</v>
      </c>
      <c r="AM9" s="667"/>
      <c r="AN9" s="667"/>
      <c r="AO9" s="668"/>
      <c r="AP9" s="658" t="s">
        <v>154</v>
      </c>
      <c r="AQ9" s="659"/>
      <c r="AR9" s="659"/>
      <c r="AS9" s="659"/>
      <c r="AT9" s="659"/>
      <c r="AU9" s="659"/>
      <c r="AV9" s="659"/>
      <c r="AW9" s="659"/>
      <c r="AX9" s="659"/>
      <c r="AY9" s="659"/>
      <c r="AZ9" s="659"/>
      <c r="BA9" s="659"/>
      <c r="BB9" s="659"/>
      <c r="BC9" s="659"/>
      <c r="BD9" s="659"/>
      <c r="BE9" s="659"/>
      <c r="BF9" s="660"/>
      <c r="BG9" s="661">
        <v>796168</v>
      </c>
      <c r="BH9" s="662"/>
      <c r="BI9" s="662"/>
      <c r="BJ9" s="662"/>
      <c r="BK9" s="662"/>
      <c r="BL9" s="662"/>
      <c r="BM9" s="662"/>
      <c r="BN9" s="663"/>
      <c r="BO9" s="664">
        <v>30.1</v>
      </c>
      <c r="BP9" s="664"/>
      <c r="BQ9" s="664"/>
      <c r="BR9" s="664"/>
      <c r="BS9" s="670" t="s">
        <v>47</v>
      </c>
      <c r="BT9" s="662"/>
      <c r="BU9" s="662"/>
      <c r="BV9" s="662"/>
      <c r="BW9" s="662"/>
      <c r="BX9" s="662"/>
      <c r="BY9" s="662"/>
      <c r="BZ9" s="662"/>
      <c r="CA9" s="662"/>
      <c r="CB9" s="671"/>
      <c r="CD9" s="676" t="s">
        <v>155</v>
      </c>
      <c r="CE9" s="677"/>
      <c r="CF9" s="677"/>
      <c r="CG9" s="677"/>
      <c r="CH9" s="677"/>
      <c r="CI9" s="677"/>
      <c r="CJ9" s="677"/>
      <c r="CK9" s="677"/>
      <c r="CL9" s="677"/>
      <c r="CM9" s="677"/>
      <c r="CN9" s="677"/>
      <c r="CO9" s="677"/>
      <c r="CP9" s="677"/>
      <c r="CQ9" s="678"/>
      <c r="CR9" s="661">
        <v>748727</v>
      </c>
      <c r="CS9" s="662"/>
      <c r="CT9" s="662"/>
      <c r="CU9" s="662"/>
      <c r="CV9" s="662"/>
      <c r="CW9" s="662"/>
      <c r="CX9" s="662"/>
      <c r="CY9" s="663"/>
      <c r="CZ9" s="664">
        <v>8.5</v>
      </c>
      <c r="DA9" s="664"/>
      <c r="DB9" s="664"/>
      <c r="DC9" s="664"/>
      <c r="DD9" s="670">
        <v>1223</v>
      </c>
      <c r="DE9" s="662"/>
      <c r="DF9" s="662"/>
      <c r="DG9" s="662"/>
      <c r="DH9" s="662"/>
      <c r="DI9" s="662"/>
      <c r="DJ9" s="662"/>
      <c r="DK9" s="662"/>
      <c r="DL9" s="662"/>
      <c r="DM9" s="662"/>
      <c r="DN9" s="662"/>
      <c r="DO9" s="662"/>
      <c r="DP9" s="663"/>
      <c r="DQ9" s="670">
        <v>428586</v>
      </c>
      <c r="DR9" s="662"/>
      <c r="DS9" s="662"/>
      <c r="DT9" s="662"/>
      <c r="DU9" s="662"/>
      <c r="DV9" s="662"/>
      <c r="DW9" s="662"/>
      <c r="DX9" s="662"/>
      <c r="DY9" s="662"/>
      <c r="DZ9" s="662"/>
      <c r="EA9" s="662"/>
      <c r="EB9" s="662"/>
      <c r="EC9" s="671"/>
    </row>
    <row r="10" spans="2:143" ht="11.25" customHeight="1" x14ac:dyDescent="0.15">
      <c r="B10" s="658" t="s">
        <v>156</v>
      </c>
      <c r="C10" s="659"/>
      <c r="D10" s="659"/>
      <c r="E10" s="659"/>
      <c r="F10" s="659"/>
      <c r="G10" s="659"/>
      <c r="H10" s="659"/>
      <c r="I10" s="659"/>
      <c r="J10" s="659"/>
      <c r="K10" s="659"/>
      <c r="L10" s="659"/>
      <c r="M10" s="659"/>
      <c r="N10" s="659"/>
      <c r="O10" s="659"/>
      <c r="P10" s="659"/>
      <c r="Q10" s="660"/>
      <c r="R10" s="661" t="s">
        <v>47</v>
      </c>
      <c r="S10" s="662"/>
      <c r="T10" s="662"/>
      <c r="U10" s="662"/>
      <c r="V10" s="662"/>
      <c r="W10" s="662"/>
      <c r="X10" s="662"/>
      <c r="Y10" s="663"/>
      <c r="Z10" s="664" t="s">
        <v>47</v>
      </c>
      <c r="AA10" s="664"/>
      <c r="AB10" s="664"/>
      <c r="AC10" s="664"/>
      <c r="AD10" s="665" t="s">
        <v>47</v>
      </c>
      <c r="AE10" s="665"/>
      <c r="AF10" s="665"/>
      <c r="AG10" s="665"/>
      <c r="AH10" s="665"/>
      <c r="AI10" s="665"/>
      <c r="AJ10" s="665"/>
      <c r="AK10" s="665"/>
      <c r="AL10" s="666" t="s">
        <v>47</v>
      </c>
      <c r="AM10" s="667"/>
      <c r="AN10" s="667"/>
      <c r="AO10" s="668"/>
      <c r="AP10" s="658" t="s">
        <v>157</v>
      </c>
      <c r="AQ10" s="659"/>
      <c r="AR10" s="659"/>
      <c r="AS10" s="659"/>
      <c r="AT10" s="659"/>
      <c r="AU10" s="659"/>
      <c r="AV10" s="659"/>
      <c r="AW10" s="659"/>
      <c r="AX10" s="659"/>
      <c r="AY10" s="659"/>
      <c r="AZ10" s="659"/>
      <c r="BA10" s="659"/>
      <c r="BB10" s="659"/>
      <c r="BC10" s="659"/>
      <c r="BD10" s="659"/>
      <c r="BE10" s="659"/>
      <c r="BF10" s="660"/>
      <c r="BG10" s="661">
        <v>77345</v>
      </c>
      <c r="BH10" s="662"/>
      <c r="BI10" s="662"/>
      <c r="BJ10" s="662"/>
      <c r="BK10" s="662"/>
      <c r="BL10" s="662"/>
      <c r="BM10" s="662"/>
      <c r="BN10" s="663"/>
      <c r="BO10" s="664">
        <v>2.9</v>
      </c>
      <c r="BP10" s="664"/>
      <c r="BQ10" s="664"/>
      <c r="BR10" s="664"/>
      <c r="BS10" s="670" t="s">
        <v>47</v>
      </c>
      <c r="BT10" s="662"/>
      <c r="BU10" s="662"/>
      <c r="BV10" s="662"/>
      <c r="BW10" s="662"/>
      <c r="BX10" s="662"/>
      <c r="BY10" s="662"/>
      <c r="BZ10" s="662"/>
      <c r="CA10" s="662"/>
      <c r="CB10" s="671"/>
      <c r="CD10" s="676" t="s">
        <v>158</v>
      </c>
      <c r="CE10" s="677"/>
      <c r="CF10" s="677"/>
      <c r="CG10" s="677"/>
      <c r="CH10" s="677"/>
      <c r="CI10" s="677"/>
      <c r="CJ10" s="677"/>
      <c r="CK10" s="677"/>
      <c r="CL10" s="677"/>
      <c r="CM10" s="677"/>
      <c r="CN10" s="677"/>
      <c r="CO10" s="677"/>
      <c r="CP10" s="677"/>
      <c r="CQ10" s="678"/>
      <c r="CR10" s="661">
        <v>84061</v>
      </c>
      <c r="CS10" s="662"/>
      <c r="CT10" s="662"/>
      <c r="CU10" s="662"/>
      <c r="CV10" s="662"/>
      <c r="CW10" s="662"/>
      <c r="CX10" s="662"/>
      <c r="CY10" s="663"/>
      <c r="CZ10" s="664">
        <v>1</v>
      </c>
      <c r="DA10" s="664"/>
      <c r="DB10" s="664"/>
      <c r="DC10" s="664"/>
      <c r="DD10" s="670">
        <v>1335</v>
      </c>
      <c r="DE10" s="662"/>
      <c r="DF10" s="662"/>
      <c r="DG10" s="662"/>
      <c r="DH10" s="662"/>
      <c r="DI10" s="662"/>
      <c r="DJ10" s="662"/>
      <c r="DK10" s="662"/>
      <c r="DL10" s="662"/>
      <c r="DM10" s="662"/>
      <c r="DN10" s="662"/>
      <c r="DO10" s="662"/>
      <c r="DP10" s="663"/>
      <c r="DQ10" s="670">
        <v>67776</v>
      </c>
      <c r="DR10" s="662"/>
      <c r="DS10" s="662"/>
      <c r="DT10" s="662"/>
      <c r="DU10" s="662"/>
      <c r="DV10" s="662"/>
      <c r="DW10" s="662"/>
      <c r="DX10" s="662"/>
      <c r="DY10" s="662"/>
      <c r="DZ10" s="662"/>
      <c r="EA10" s="662"/>
      <c r="EB10" s="662"/>
      <c r="EC10" s="671"/>
    </row>
    <row r="11" spans="2:143" ht="11.25" customHeight="1" x14ac:dyDescent="0.15">
      <c r="B11" s="658" t="s">
        <v>159</v>
      </c>
      <c r="C11" s="659"/>
      <c r="D11" s="659"/>
      <c r="E11" s="659"/>
      <c r="F11" s="659"/>
      <c r="G11" s="659"/>
      <c r="H11" s="659"/>
      <c r="I11" s="659"/>
      <c r="J11" s="659"/>
      <c r="K11" s="659"/>
      <c r="L11" s="659"/>
      <c r="M11" s="659"/>
      <c r="N11" s="659"/>
      <c r="O11" s="659"/>
      <c r="P11" s="659"/>
      <c r="Q11" s="660"/>
      <c r="R11" s="661" t="s">
        <v>47</v>
      </c>
      <c r="S11" s="662"/>
      <c r="T11" s="662"/>
      <c r="U11" s="662"/>
      <c r="V11" s="662"/>
      <c r="W11" s="662"/>
      <c r="X11" s="662"/>
      <c r="Y11" s="663"/>
      <c r="Z11" s="664" t="s">
        <v>47</v>
      </c>
      <c r="AA11" s="664"/>
      <c r="AB11" s="664"/>
      <c r="AC11" s="664"/>
      <c r="AD11" s="665" t="s">
        <v>47</v>
      </c>
      <c r="AE11" s="665"/>
      <c r="AF11" s="665"/>
      <c r="AG11" s="665"/>
      <c r="AH11" s="665"/>
      <c r="AI11" s="665"/>
      <c r="AJ11" s="665"/>
      <c r="AK11" s="665"/>
      <c r="AL11" s="666" t="s">
        <v>47</v>
      </c>
      <c r="AM11" s="667"/>
      <c r="AN11" s="667"/>
      <c r="AO11" s="668"/>
      <c r="AP11" s="658" t="s">
        <v>160</v>
      </c>
      <c r="AQ11" s="659"/>
      <c r="AR11" s="659"/>
      <c r="AS11" s="659"/>
      <c r="AT11" s="659"/>
      <c r="AU11" s="659"/>
      <c r="AV11" s="659"/>
      <c r="AW11" s="659"/>
      <c r="AX11" s="659"/>
      <c r="AY11" s="659"/>
      <c r="AZ11" s="659"/>
      <c r="BA11" s="659"/>
      <c r="BB11" s="659"/>
      <c r="BC11" s="659"/>
      <c r="BD11" s="659"/>
      <c r="BE11" s="659"/>
      <c r="BF11" s="660"/>
      <c r="BG11" s="661">
        <v>125482</v>
      </c>
      <c r="BH11" s="662"/>
      <c r="BI11" s="662"/>
      <c r="BJ11" s="662"/>
      <c r="BK11" s="662"/>
      <c r="BL11" s="662"/>
      <c r="BM11" s="662"/>
      <c r="BN11" s="663"/>
      <c r="BO11" s="664">
        <v>4.7</v>
      </c>
      <c r="BP11" s="664"/>
      <c r="BQ11" s="664"/>
      <c r="BR11" s="664"/>
      <c r="BS11" s="670">
        <v>24592</v>
      </c>
      <c r="BT11" s="662"/>
      <c r="BU11" s="662"/>
      <c r="BV11" s="662"/>
      <c r="BW11" s="662"/>
      <c r="BX11" s="662"/>
      <c r="BY11" s="662"/>
      <c r="BZ11" s="662"/>
      <c r="CA11" s="662"/>
      <c r="CB11" s="671"/>
      <c r="CD11" s="676" t="s">
        <v>161</v>
      </c>
      <c r="CE11" s="677"/>
      <c r="CF11" s="677"/>
      <c r="CG11" s="677"/>
      <c r="CH11" s="677"/>
      <c r="CI11" s="677"/>
      <c r="CJ11" s="677"/>
      <c r="CK11" s="677"/>
      <c r="CL11" s="677"/>
      <c r="CM11" s="677"/>
      <c r="CN11" s="677"/>
      <c r="CO11" s="677"/>
      <c r="CP11" s="677"/>
      <c r="CQ11" s="678"/>
      <c r="CR11" s="661">
        <v>233218</v>
      </c>
      <c r="CS11" s="662"/>
      <c r="CT11" s="662"/>
      <c r="CU11" s="662"/>
      <c r="CV11" s="662"/>
      <c r="CW11" s="662"/>
      <c r="CX11" s="662"/>
      <c r="CY11" s="663"/>
      <c r="CZ11" s="664">
        <v>2.7</v>
      </c>
      <c r="DA11" s="664"/>
      <c r="DB11" s="664"/>
      <c r="DC11" s="664"/>
      <c r="DD11" s="670">
        <v>63656</v>
      </c>
      <c r="DE11" s="662"/>
      <c r="DF11" s="662"/>
      <c r="DG11" s="662"/>
      <c r="DH11" s="662"/>
      <c r="DI11" s="662"/>
      <c r="DJ11" s="662"/>
      <c r="DK11" s="662"/>
      <c r="DL11" s="662"/>
      <c r="DM11" s="662"/>
      <c r="DN11" s="662"/>
      <c r="DO11" s="662"/>
      <c r="DP11" s="663"/>
      <c r="DQ11" s="670">
        <v>91151</v>
      </c>
      <c r="DR11" s="662"/>
      <c r="DS11" s="662"/>
      <c r="DT11" s="662"/>
      <c r="DU11" s="662"/>
      <c r="DV11" s="662"/>
      <c r="DW11" s="662"/>
      <c r="DX11" s="662"/>
      <c r="DY11" s="662"/>
      <c r="DZ11" s="662"/>
      <c r="EA11" s="662"/>
      <c r="EB11" s="662"/>
      <c r="EC11" s="671"/>
    </row>
    <row r="12" spans="2:143" ht="11.25" customHeight="1" x14ac:dyDescent="0.15">
      <c r="B12" s="658" t="s">
        <v>162</v>
      </c>
      <c r="C12" s="659"/>
      <c r="D12" s="659"/>
      <c r="E12" s="659"/>
      <c r="F12" s="659"/>
      <c r="G12" s="659"/>
      <c r="H12" s="659"/>
      <c r="I12" s="659"/>
      <c r="J12" s="659"/>
      <c r="K12" s="659"/>
      <c r="L12" s="659"/>
      <c r="M12" s="659"/>
      <c r="N12" s="659"/>
      <c r="O12" s="659"/>
      <c r="P12" s="659"/>
      <c r="Q12" s="660"/>
      <c r="R12" s="661">
        <v>390359</v>
      </c>
      <c r="S12" s="662"/>
      <c r="T12" s="662"/>
      <c r="U12" s="662"/>
      <c r="V12" s="662"/>
      <c r="W12" s="662"/>
      <c r="X12" s="662"/>
      <c r="Y12" s="663"/>
      <c r="Z12" s="664">
        <v>4.3</v>
      </c>
      <c r="AA12" s="664"/>
      <c r="AB12" s="664"/>
      <c r="AC12" s="664"/>
      <c r="AD12" s="665">
        <v>390359</v>
      </c>
      <c r="AE12" s="665"/>
      <c r="AF12" s="665"/>
      <c r="AG12" s="665"/>
      <c r="AH12" s="665"/>
      <c r="AI12" s="665"/>
      <c r="AJ12" s="665"/>
      <c r="AK12" s="665"/>
      <c r="AL12" s="666">
        <v>9.6999999999999993</v>
      </c>
      <c r="AM12" s="667"/>
      <c r="AN12" s="667"/>
      <c r="AO12" s="668"/>
      <c r="AP12" s="658" t="s">
        <v>163</v>
      </c>
      <c r="AQ12" s="659"/>
      <c r="AR12" s="659"/>
      <c r="AS12" s="659"/>
      <c r="AT12" s="659"/>
      <c r="AU12" s="659"/>
      <c r="AV12" s="659"/>
      <c r="AW12" s="659"/>
      <c r="AX12" s="659"/>
      <c r="AY12" s="659"/>
      <c r="AZ12" s="659"/>
      <c r="BA12" s="659"/>
      <c r="BB12" s="659"/>
      <c r="BC12" s="659"/>
      <c r="BD12" s="659"/>
      <c r="BE12" s="659"/>
      <c r="BF12" s="660"/>
      <c r="BG12" s="661">
        <v>1268115</v>
      </c>
      <c r="BH12" s="662"/>
      <c r="BI12" s="662"/>
      <c r="BJ12" s="662"/>
      <c r="BK12" s="662"/>
      <c r="BL12" s="662"/>
      <c r="BM12" s="662"/>
      <c r="BN12" s="663"/>
      <c r="BO12" s="664">
        <v>47.9</v>
      </c>
      <c r="BP12" s="664"/>
      <c r="BQ12" s="664"/>
      <c r="BR12" s="664"/>
      <c r="BS12" s="670" t="s">
        <v>47</v>
      </c>
      <c r="BT12" s="662"/>
      <c r="BU12" s="662"/>
      <c r="BV12" s="662"/>
      <c r="BW12" s="662"/>
      <c r="BX12" s="662"/>
      <c r="BY12" s="662"/>
      <c r="BZ12" s="662"/>
      <c r="CA12" s="662"/>
      <c r="CB12" s="671"/>
      <c r="CD12" s="676" t="s">
        <v>164</v>
      </c>
      <c r="CE12" s="677"/>
      <c r="CF12" s="677"/>
      <c r="CG12" s="677"/>
      <c r="CH12" s="677"/>
      <c r="CI12" s="677"/>
      <c r="CJ12" s="677"/>
      <c r="CK12" s="677"/>
      <c r="CL12" s="677"/>
      <c r="CM12" s="677"/>
      <c r="CN12" s="677"/>
      <c r="CO12" s="677"/>
      <c r="CP12" s="677"/>
      <c r="CQ12" s="678"/>
      <c r="CR12" s="661">
        <v>168459</v>
      </c>
      <c r="CS12" s="662"/>
      <c r="CT12" s="662"/>
      <c r="CU12" s="662"/>
      <c r="CV12" s="662"/>
      <c r="CW12" s="662"/>
      <c r="CX12" s="662"/>
      <c r="CY12" s="663"/>
      <c r="CZ12" s="664">
        <v>1.9</v>
      </c>
      <c r="DA12" s="664"/>
      <c r="DB12" s="664"/>
      <c r="DC12" s="664"/>
      <c r="DD12" s="670">
        <v>61730</v>
      </c>
      <c r="DE12" s="662"/>
      <c r="DF12" s="662"/>
      <c r="DG12" s="662"/>
      <c r="DH12" s="662"/>
      <c r="DI12" s="662"/>
      <c r="DJ12" s="662"/>
      <c r="DK12" s="662"/>
      <c r="DL12" s="662"/>
      <c r="DM12" s="662"/>
      <c r="DN12" s="662"/>
      <c r="DO12" s="662"/>
      <c r="DP12" s="663"/>
      <c r="DQ12" s="670">
        <v>100626</v>
      </c>
      <c r="DR12" s="662"/>
      <c r="DS12" s="662"/>
      <c r="DT12" s="662"/>
      <c r="DU12" s="662"/>
      <c r="DV12" s="662"/>
      <c r="DW12" s="662"/>
      <c r="DX12" s="662"/>
      <c r="DY12" s="662"/>
      <c r="DZ12" s="662"/>
      <c r="EA12" s="662"/>
      <c r="EB12" s="662"/>
      <c r="EC12" s="671"/>
    </row>
    <row r="13" spans="2:143" ht="11.25" customHeight="1" x14ac:dyDescent="0.15">
      <c r="B13" s="658" t="s">
        <v>165</v>
      </c>
      <c r="C13" s="659"/>
      <c r="D13" s="659"/>
      <c r="E13" s="659"/>
      <c r="F13" s="659"/>
      <c r="G13" s="659"/>
      <c r="H13" s="659"/>
      <c r="I13" s="659"/>
      <c r="J13" s="659"/>
      <c r="K13" s="659"/>
      <c r="L13" s="659"/>
      <c r="M13" s="659"/>
      <c r="N13" s="659"/>
      <c r="O13" s="659"/>
      <c r="P13" s="659"/>
      <c r="Q13" s="660"/>
      <c r="R13" s="661" t="s">
        <v>47</v>
      </c>
      <c r="S13" s="662"/>
      <c r="T13" s="662"/>
      <c r="U13" s="662"/>
      <c r="V13" s="662"/>
      <c r="W13" s="662"/>
      <c r="X13" s="662"/>
      <c r="Y13" s="663"/>
      <c r="Z13" s="664" t="s">
        <v>47</v>
      </c>
      <c r="AA13" s="664"/>
      <c r="AB13" s="664"/>
      <c r="AC13" s="664"/>
      <c r="AD13" s="665" t="s">
        <v>47</v>
      </c>
      <c r="AE13" s="665"/>
      <c r="AF13" s="665"/>
      <c r="AG13" s="665"/>
      <c r="AH13" s="665"/>
      <c r="AI13" s="665"/>
      <c r="AJ13" s="665"/>
      <c r="AK13" s="665"/>
      <c r="AL13" s="666" t="s">
        <v>47</v>
      </c>
      <c r="AM13" s="667"/>
      <c r="AN13" s="667"/>
      <c r="AO13" s="668"/>
      <c r="AP13" s="658" t="s">
        <v>166</v>
      </c>
      <c r="AQ13" s="659"/>
      <c r="AR13" s="659"/>
      <c r="AS13" s="659"/>
      <c r="AT13" s="659"/>
      <c r="AU13" s="659"/>
      <c r="AV13" s="659"/>
      <c r="AW13" s="659"/>
      <c r="AX13" s="659"/>
      <c r="AY13" s="659"/>
      <c r="AZ13" s="659"/>
      <c r="BA13" s="659"/>
      <c r="BB13" s="659"/>
      <c r="BC13" s="659"/>
      <c r="BD13" s="659"/>
      <c r="BE13" s="659"/>
      <c r="BF13" s="660"/>
      <c r="BG13" s="661">
        <v>1268115</v>
      </c>
      <c r="BH13" s="662"/>
      <c r="BI13" s="662"/>
      <c r="BJ13" s="662"/>
      <c r="BK13" s="662"/>
      <c r="BL13" s="662"/>
      <c r="BM13" s="662"/>
      <c r="BN13" s="663"/>
      <c r="BO13" s="664">
        <v>47.9</v>
      </c>
      <c r="BP13" s="664"/>
      <c r="BQ13" s="664"/>
      <c r="BR13" s="664"/>
      <c r="BS13" s="670" t="s">
        <v>47</v>
      </c>
      <c r="BT13" s="662"/>
      <c r="BU13" s="662"/>
      <c r="BV13" s="662"/>
      <c r="BW13" s="662"/>
      <c r="BX13" s="662"/>
      <c r="BY13" s="662"/>
      <c r="BZ13" s="662"/>
      <c r="CA13" s="662"/>
      <c r="CB13" s="671"/>
      <c r="CD13" s="676" t="s">
        <v>167</v>
      </c>
      <c r="CE13" s="677"/>
      <c r="CF13" s="677"/>
      <c r="CG13" s="677"/>
      <c r="CH13" s="677"/>
      <c r="CI13" s="677"/>
      <c r="CJ13" s="677"/>
      <c r="CK13" s="677"/>
      <c r="CL13" s="677"/>
      <c r="CM13" s="677"/>
      <c r="CN13" s="677"/>
      <c r="CO13" s="677"/>
      <c r="CP13" s="677"/>
      <c r="CQ13" s="678"/>
      <c r="CR13" s="661">
        <v>838415</v>
      </c>
      <c r="CS13" s="662"/>
      <c r="CT13" s="662"/>
      <c r="CU13" s="662"/>
      <c r="CV13" s="662"/>
      <c r="CW13" s="662"/>
      <c r="CX13" s="662"/>
      <c r="CY13" s="663"/>
      <c r="CZ13" s="664">
        <v>9.6</v>
      </c>
      <c r="DA13" s="664"/>
      <c r="DB13" s="664"/>
      <c r="DC13" s="664"/>
      <c r="DD13" s="670">
        <v>272355</v>
      </c>
      <c r="DE13" s="662"/>
      <c r="DF13" s="662"/>
      <c r="DG13" s="662"/>
      <c r="DH13" s="662"/>
      <c r="DI13" s="662"/>
      <c r="DJ13" s="662"/>
      <c r="DK13" s="662"/>
      <c r="DL13" s="662"/>
      <c r="DM13" s="662"/>
      <c r="DN13" s="662"/>
      <c r="DO13" s="662"/>
      <c r="DP13" s="663"/>
      <c r="DQ13" s="670">
        <v>364961</v>
      </c>
      <c r="DR13" s="662"/>
      <c r="DS13" s="662"/>
      <c r="DT13" s="662"/>
      <c r="DU13" s="662"/>
      <c r="DV13" s="662"/>
      <c r="DW13" s="662"/>
      <c r="DX13" s="662"/>
      <c r="DY13" s="662"/>
      <c r="DZ13" s="662"/>
      <c r="EA13" s="662"/>
      <c r="EB13" s="662"/>
      <c r="EC13" s="671"/>
    </row>
    <row r="14" spans="2:143" ht="11.25" customHeight="1" x14ac:dyDescent="0.15">
      <c r="B14" s="658" t="s">
        <v>168</v>
      </c>
      <c r="C14" s="659"/>
      <c r="D14" s="659"/>
      <c r="E14" s="659"/>
      <c r="F14" s="659"/>
      <c r="G14" s="659"/>
      <c r="H14" s="659"/>
      <c r="I14" s="659"/>
      <c r="J14" s="659"/>
      <c r="K14" s="659"/>
      <c r="L14" s="659"/>
      <c r="M14" s="659"/>
      <c r="N14" s="659"/>
      <c r="O14" s="659"/>
      <c r="P14" s="659"/>
      <c r="Q14" s="660"/>
      <c r="R14" s="661" t="s">
        <v>47</v>
      </c>
      <c r="S14" s="662"/>
      <c r="T14" s="662"/>
      <c r="U14" s="662"/>
      <c r="V14" s="662"/>
      <c r="W14" s="662"/>
      <c r="X14" s="662"/>
      <c r="Y14" s="663"/>
      <c r="Z14" s="664" t="s">
        <v>47</v>
      </c>
      <c r="AA14" s="664"/>
      <c r="AB14" s="664"/>
      <c r="AC14" s="664"/>
      <c r="AD14" s="665" t="s">
        <v>47</v>
      </c>
      <c r="AE14" s="665"/>
      <c r="AF14" s="665"/>
      <c r="AG14" s="665"/>
      <c r="AH14" s="665"/>
      <c r="AI14" s="665"/>
      <c r="AJ14" s="665"/>
      <c r="AK14" s="665"/>
      <c r="AL14" s="666" t="s">
        <v>47</v>
      </c>
      <c r="AM14" s="667"/>
      <c r="AN14" s="667"/>
      <c r="AO14" s="668"/>
      <c r="AP14" s="658" t="s">
        <v>169</v>
      </c>
      <c r="AQ14" s="659"/>
      <c r="AR14" s="659"/>
      <c r="AS14" s="659"/>
      <c r="AT14" s="659"/>
      <c r="AU14" s="659"/>
      <c r="AV14" s="659"/>
      <c r="AW14" s="659"/>
      <c r="AX14" s="659"/>
      <c r="AY14" s="659"/>
      <c r="AZ14" s="659"/>
      <c r="BA14" s="659"/>
      <c r="BB14" s="659"/>
      <c r="BC14" s="659"/>
      <c r="BD14" s="659"/>
      <c r="BE14" s="659"/>
      <c r="BF14" s="660"/>
      <c r="BG14" s="661">
        <v>39489</v>
      </c>
      <c r="BH14" s="662"/>
      <c r="BI14" s="662"/>
      <c r="BJ14" s="662"/>
      <c r="BK14" s="662"/>
      <c r="BL14" s="662"/>
      <c r="BM14" s="662"/>
      <c r="BN14" s="663"/>
      <c r="BO14" s="664">
        <v>1.5</v>
      </c>
      <c r="BP14" s="664"/>
      <c r="BQ14" s="664"/>
      <c r="BR14" s="664"/>
      <c r="BS14" s="670" t="s">
        <v>47</v>
      </c>
      <c r="BT14" s="662"/>
      <c r="BU14" s="662"/>
      <c r="BV14" s="662"/>
      <c r="BW14" s="662"/>
      <c r="BX14" s="662"/>
      <c r="BY14" s="662"/>
      <c r="BZ14" s="662"/>
      <c r="CA14" s="662"/>
      <c r="CB14" s="671"/>
      <c r="CD14" s="676" t="s">
        <v>170</v>
      </c>
      <c r="CE14" s="677"/>
      <c r="CF14" s="677"/>
      <c r="CG14" s="677"/>
      <c r="CH14" s="677"/>
      <c r="CI14" s="677"/>
      <c r="CJ14" s="677"/>
      <c r="CK14" s="677"/>
      <c r="CL14" s="677"/>
      <c r="CM14" s="677"/>
      <c r="CN14" s="677"/>
      <c r="CO14" s="677"/>
      <c r="CP14" s="677"/>
      <c r="CQ14" s="678"/>
      <c r="CR14" s="661">
        <v>387846</v>
      </c>
      <c r="CS14" s="662"/>
      <c r="CT14" s="662"/>
      <c r="CU14" s="662"/>
      <c r="CV14" s="662"/>
      <c r="CW14" s="662"/>
      <c r="CX14" s="662"/>
      <c r="CY14" s="663"/>
      <c r="CZ14" s="664">
        <v>4.4000000000000004</v>
      </c>
      <c r="DA14" s="664"/>
      <c r="DB14" s="664"/>
      <c r="DC14" s="664"/>
      <c r="DD14" s="670">
        <v>71774</v>
      </c>
      <c r="DE14" s="662"/>
      <c r="DF14" s="662"/>
      <c r="DG14" s="662"/>
      <c r="DH14" s="662"/>
      <c r="DI14" s="662"/>
      <c r="DJ14" s="662"/>
      <c r="DK14" s="662"/>
      <c r="DL14" s="662"/>
      <c r="DM14" s="662"/>
      <c r="DN14" s="662"/>
      <c r="DO14" s="662"/>
      <c r="DP14" s="663"/>
      <c r="DQ14" s="670">
        <v>181003</v>
      </c>
      <c r="DR14" s="662"/>
      <c r="DS14" s="662"/>
      <c r="DT14" s="662"/>
      <c r="DU14" s="662"/>
      <c r="DV14" s="662"/>
      <c r="DW14" s="662"/>
      <c r="DX14" s="662"/>
      <c r="DY14" s="662"/>
      <c r="DZ14" s="662"/>
      <c r="EA14" s="662"/>
      <c r="EB14" s="662"/>
      <c r="EC14" s="671"/>
    </row>
    <row r="15" spans="2:143" ht="11.25" customHeight="1" x14ac:dyDescent="0.15">
      <c r="B15" s="658" t="s">
        <v>171</v>
      </c>
      <c r="C15" s="659"/>
      <c r="D15" s="659"/>
      <c r="E15" s="659"/>
      <c r="F15" s="659"/>
      <c r="G15" s="659"/>
      <c r="H15" s="659"/>
      <c r="I15" s="659"/>
      <c r="J15" s="659"/>
      <c r="K15" s="659"/>
      <c r="L15" s="659"/>
      <c r="M15" s="659"/>
      <c r="N15" s="659"/>
      <c r="O15" s="659"/>
      <c r="P15" s="659"/>
      <c r="Q15" s="660"/>
      <c r="R15" s="661">
        <v>24100</v>
      </c>
      <c r="S15" s="662"/>
      <c r="T15" s="662"/>
      <c r="U15" s="662"/>
      <c r="V15" s="662"/>
      <c r="W15" s="662"/>
      <c r="X15" s="662"/>
      <c r="Y15" s="663"/>
      <c r="Z15" s="664">
        <v>0.3</v>
      </c>
      <c r="AA15" s="664"/>
      <c r="AB15" s="664"/>
      <c r="AC15" s="664"/>
      <c r="AD15" s="665">
        <v>24100</v>
      </c>
      <c r="AE15" s="665"/>
      <c r="AF15" s="665"/>
      <c r="AG15" s="665"/>
      <c r="AH15" s="665"/>
      <c r="AI15" s="665"/>
      <c r="AJ15" s="665"/>
      <c r="AK15" s="665"/>
      <c r="AL15" s="666">
        <v>0.6</v>
      </c>
      <c r="AM15" s="667"/>
      <c r="AN15" s="667"/>
      <c r="AO15" s="668"/>
      <c r="AP15" s="658" t="s">
        <v>172</v>
      </c>
      <c r="AQ15" s="659"/>
      <c r="AR15" s="659"/>
      <c r="AS15" s="659"/>
      <c r="AT15" s="659"/>
      <c r="AU15" s="659"/>
      <c r="AV15" s="659"/>
      <c r="AW15" s="659"/>
      <c r="AX15" s="659"/>
      <c r="AY15" s="659"/>
      <c r="AZ15" s="659"/>
      <c r="BA15" s="659"/>
      <c r="BB15" s="659"/>
      <c r="BC15" s="659"/>
      <c r="BD15" s="659"/>
      <c r="BE15" s="659"/>
      <c r="BF15" s="660"/>
      <c r="BG15" s="661">
        <v>108868</v>
      </c>
      <c r="BH15" s="662"/>
      <c r="BI15" s="662"/>
      <c r="BJ15" s="662"/>
      <c r="BK15" s="662"/>
      <c r="BL15" s="662"/>
      <c r="BM15" s="662"/>
      <c r="BN15" s="663"/>
      <c r="BO15" s="664">
        <v>4.0999999999999996</v>
      </c>
      <c r="BP15" s="664"/>
      <c r="BQ15" s="664"/>
      <c r="BR15" s="664"/>
      <c r="BS15" s="670" t="s">
        <v>47</v>
      </c>
      <c r="BT15" s="662"/>
      <c r="BU15" s="662"/>
      <c r="BV15" s="662"/>
      <c r="BW15" s="662"/>
      <c r="BX15" s="662"/>
      <c r="BY15" s="662"/>
      <c r="BZ15" s="662"/>
      <c r="CA15" s="662"/>
      <c r="CB15" s="671"/>
      <c r="CD15" s="676" t="s">
        <v>173</v>
      </c>
      <c r="CE15" s="677"/>
      <c r="CF15" s="677"/>
      <c r="CG15" s="677"/>
      <c r="CH15" s="677"/>
      <c r="CI15" s="677"/>
      <c r="CJ15" s="677"/>
      <c r="CK15" s="677"/>
      <c r="CL15" s="677"/>
      <c r="CM15" s="677"/>
      <c r="CN15" s="677"/>
      <c r="CO15" s="677"/>
      <c r="CP15" s="677"/>
      <c r="CQ15" s="678"/>
      <c r="CR15" s="661">
        <v>661738</v>
      </c>
      <c r="CS15" s="662"/>
      <c r="CT15" s="662"/>
      <c r="CU15" s="662"/>
      <c r="CV15" s="662"/>
      <c r="CW15" s="662"/>
      <c r="CX15" s="662"/>
      <c r="CY15" s="663"/>
      <c r="CZ15" s="664">
        <v>7.6</v>
      </c>
      <c r="DA15" s="664"/>
      <c r="DB15" s="664"/>
      <c r="DC15" s="664"/>
      <c r="DD15" s="670">
        <v>31585</v>
      </c>
      <c r="DE15" s="662"/>
      <c r="DF15" s="662"/>
      <c r="DG15" s="662"/>
      <c r="DH15" s="662"/>
      <c r="DI15" s="662"/>
      <c r="DJ15" s="662"/>
      <c r="DK15" s="662"/>
      <c r="DL15" s="662"/>
      <c r="DM15" s="662"/>
      <c r="DN15" s="662"/>
      <c r="DO15" s="662"/>
      <c r="DP15" s="663"/>
      <c r="DQ15" s="670">
        <v>543171</v>
      </c>
      <c r="DR15" s="662"/>
      <c r="DS15" s="662"/>
      <c r="DT15" s="662"/>
      <c r="DU15" s="662"/>
      <c r="DV15" s="662"/>
      <c r="DW15" s="662"/>
      <c r="DX15" s="662"/>
      <c r="DY15" s="662"/>
      <c r="DZ15" s="662"/>
      <c r="EA15" s="662"/>
      <c r="EB15" s="662"/>
      <c r="EC15" s="671"/>
    </row>
    <row r="16" spans="2:143" ht="11.25" customHeight="1" x14ac:dyDescent="0.15">
      <c r="B16" s="658" t="s">
        <v>174</v>
      </c>
      <c r="C16" s="659"/>
      <c r="D16" s="659"/>
      <c r="E16" s="659"/>
      <c r="F16" s="659"/>
      <c r="G16" s="659"/>
      <c r="H16" s="659"/>
      <c r="I16" s="659"/>
      <c r="J16" s="659"/>
      <c r="K16" s="659"/>
      <c r="L16" s="659"/>
      <c r="M16" s="659"/>
      <c r="N16" s="659"/>
      <c r="O16" s="659"/>
      <c r="P16" s="659"/>
      <c r="Q16" s="660"/>
      <c r="R16" s="661" t="s">
        <v>47</v>
      </c>
      <c r="S16" s="662"/>
      <c r="T16" s="662"/>
      <c r="U16" s="662"/>
      <c r="V16" s="662"/>
      <c r="W16" s="662"/>
      <c r="X16" s="662"/>
      <c r="Y16" s="663"/>
      <c r="Z16" s="664" t="s">
        <v>47</v>
      </c>
      <c r="AA16" s="664"/>
      <c r="AB16" s="664"/>
      <c r="AC16" s="664"/>
      <c r="AD16" s="665" t="s">
        <v>47</v>
      </c>
      <c r="AE16" s="665"/>
      <c r="AF16" s="665"/>
      <c r="AG16" s="665"/>
      <c r="AH16" s="665"/>
      <c r="AI16" s="665"/>
      <c r="AJ16" s="665"/>
      <c r="AK16" s="665"/>
      <c r="AL16" s="666" t="s">
        <v>47</v>
      </c>
      <c r="AM16" s="667"/>
      <c r="AN16" s="667"/>
      <c r="AO16" s="668"/>
      <c r="AP16" s="658" t="s">
        <v>175</v>
      </c>
      <c r="AQ16" s="659"/>
      <c r="AR16" s="659"/>
      <c r="AS16" s="659"/>
      <c r="AT16" s="659"/>
      <c r="AU16" s="659"/>
      <c r="AV16" s="659"/>
      <c r="AW16" s="659"/>
      <c r="AX16" s="659"/>
      <c r="AY16" s="659"/>
      <c r="AZ16" s="659"/>
      <c r="BA16" s="659"/>
      <c r="BB16" s="659"/>
      <c r="BC16" s="659"/>
      <c r="BD16" s="659"/>
      <c r="BE16" s="659"/>
      <c r="BF16" s="660"/>
      <c r="BG16" s="661" t="s">
        <v>47</v>
      </c>
      <c r="BH16" s="662"/>
      <c r="BI16" s="662"/>
      <c r="BJ16" s="662"/>
      <c r="BK16" s="662"/>
      <c r="BL16" s="662"/>
      <c r="BM16" s="662"/>
      <c r="BN16" s="663"/>
      <c r="BO16" s="664" t="s">
        <v>47</v>
      </c>
      <c r="BP16" s="664"/>
      <c r="BQ16" s="664"/>
      <c r="BR16" s="664"/>
      <c r="BS16" s="670" t="s">
        <v>47</v>
      </c>
      <c r="BT16" s="662"/>
      <c r="BU16" s="662"/>
      <c r="BV16" s="662"/>
      <c r="BW16" s="662"/>
      <c r="BX16" s="662"/>
      <c r="BY16" s="662"/>
      <c r="BZ16" s="662"/>
      <c r="CA16" s="662"/>
      <c r="CB16" s="671"/>
      <c r="CD16" s="676" t="s">
        <v>176</v>
      </c>
      <c r="CE16" s="677"/>
      <c r="CF16" s="677"/>
      <c r="CG16" s="677"/>
      <c r="CH16" s="677"/>
      <c r="CI16" s="677"/>
      <c r="CJ16" s="677"/>
      <c r="CK16" s="677"/>
      <c r="CL16" s="677"/>
      <c r="CM16" s="677"/>
      <c r="CN16" s="677"/>
      <c r="CO16" s="677"/>
      <c r="CP16" s="677"/>
      <c r="CQ16" s="678"/>
      <c r="CR16" s="661">
        <v>2608</v>
      </c>
      <c r="CS16" s="662"/>
      <c r="CT16" s="662"/>
      <c r="CU16" s="662"/>
      <c r="CV16" s="662"/>
      <c r="CW16" s="662"/>
      <c r="CX16" s="662"/>
      <c r="CY16" s="663"/>
      <c r="CZ16" s="664">
        <v>0</v>
      </c>
      <c r="DA16" s="664"/>
      <c r="DB16" s="664"/>
      <c r="DC16" s="664"/>
      <c r="DD16" s="670" t="s">
        <v>47</v>
      </c>
      <c r="DE16" s="662"/>
      <c r="DF16" s="662"/>
      <c r="DG16" s="662"/>
      <c r="DH16" s="662"/>
      <c r="DI16" s="662"/>
      <c r="DJ16" s="662"/>
      <c r="DK16" s="662"/>
      <c r="DL16" s="662"/>
      <c r="DM16" s="662"/>
      <c r="DN16" s="662"/>
      <c r="DO16" s="662"/>
      <c r="DP16" s="663"/>
      <c r="DQ16" s="670">
        <v>2608</v>
      </c>
      <c r="DR16" s="662"/>
      <c r="DS16" s="662"/>
      <c r="DT16" s="662"/>
      <c r="DU16" s="662"/>
      <c r="DV16" s="662"/>
      <c r="DW16" s="662"/>
      <c r="DX16" s="662"/>
      <c r="DY16" s="662"/>
      <c r="DZ16" s="662"/>
      <c r="EA16" s="662"/>
      <c r="EB16" s="662"/>
      <c r="EC16" s="671"/>
    </row>
    <row r="17" spans="2:133" ht="11.25" customHeight="1" x14ac:dyDescent="0.15">
      <c r="B17" s="658" t="s">
        <v>177</v>
      </c>
      <c r="C17" s="659"/>
      <c r="D17" s="659"/>
      <c r="E17" s="659"/>
      <c r="F17" s="659"/>
      <c r="G17" s="659"/>
      <c r="H17" s="659"/>
      <c r="I17" s="659"/>
      <c r="J17" s="659"/>
      <c r="K17" s="659"/>
      <c r="L17" s="659"/>
      <c r="M17" s="659"/>
      <c r="N17" s="659"/>
      <c r="O17" s="659"/>
      <c r="P17" s="659"/>
      <c r="Q17" s="660"/>
      <c r="R17" s="661">
        <v>14263</v>
      </c>
      <c r="S17" s="662"/>
      <c r="T17" s="662"/>
      <c r="U17" s="662"/>
      <c r="V17" s="662"/>
      <c r="W17" s="662"/>
      <c r="X17" s="662"/>
      <c r="Y17" s="663"/>
      <c r="Z17" s="664">
        <v>0.2</v>
      </c>
      <c r="AA17" s="664"/>
      <c r="AB17" s="664"/>
      <c r="AC17" s="664"/>
      <c r="AD17" s="665">
        <v>14263</v>
      </c>
      <c r="AE17" s="665"/>
      <c r="AF17" s="665"/>
      <c r="AG17" s="665"/>
      <c r="AH17" s="665"/>
      <c r="AI17" s="665"/>
      <c r="AJ17" s="665"/>
      <c r="AK17" s="665"/>
      <c r="AL17" s="666">
        <v>0.4</v>
      </c>
      <c r="AM17" s="667"/>
      <c r="AN17" s="667"/>
      <c r="AO17" s="668"/>
      <c r="AP17" s="658" t="s">
        <v>178</v>
      </c>
      <c r="AQ17" s="659"/>
      <c r="AR17" s="659"/>
      <c r="AS17" s="659"/>
      <c r="AT17" s="659"/>
      <c r="AU17" s="659"/>
      <c r="AV17" s="659"/>
      <c r="AW17" s="659"/>
      <c r="AX17" s="659"/>
      <c r="AY17" s="659"/>
      <c r="AZ17" s="659"/>
      <c r="BA17" s="659"/>
      <c r="BB17" s="659"/>
      <c r="BC17" s="659"/>
      <c r="BD17" s="659"/>
      <c r="BE17" s="659"/>
      <c r="BF17" s="660"/>
      <c r="BG17" s="661" t="s">
        <v>47</v>
      </c>
      <c r="BH17" s="662"/>
      <c r="BI17" s="662"/>
      <c r="BJ17" s="662"/>
      <c r="BK17" s="662"/>
      <c r="BL17" s="662"/>
      <c r="BM17" s="662"/>
      <c r="BN17" s="663"/>
      <c r="BO17" s="664" t="s">
        <v>47</v>
      </c>
      <c r="BP17" s="664"/>
      <c r="BQ17" s="664"/>
      <c r="BR17" s="664"/>
      <c r="BS17" s="670" t="s">
        <v>47</v>
      </c>
      <c r="BT17" s="662"/>
      <c r="BU17" s="662"/>
      <c r="BV17" s="662"/>
      <c r="BW17" s="662"/>
      <c r="BX17" s="662"/>
      <c r="BY17" s="662"/>
      <c r="BZ17" s="662"/>
      <c r="CA17" s="662"/>
      <c r="CB17" s="671"/>
      <c r="CD17" s="676" t="s">
        <v>179</v>
      </c>
      <c r="CE17" s="677"/>
      <c r="CF17" s="677"/>
      <c r="CG17" s="677"/>
      <c r="CH17" s="677"/>
      <c r="CI17" s="677"/>
      <c r="CJ17" s="677"/>
      <c r="CK17" s="677"/>
      <c r="CL17" s="677"/>
      <c r="CM17" s="677"/>
      <c r="CN17" s="677"/>
      <c r="CO17" s="677"/>
      <c r="CP17" s="677"/>
      <c r="CQ17" s="678"/>
      <c r="CR17" s="661">
        <v>510335</v>
      </c>
      <c r="CS17" s="662"/>
      <c r="CT17" s="662"/>
      <c r="CU17" s="662"/>
      <c r="CV17" s="662"/>
      <c r="CW17" s="662"/>
      <c r="CX17" s="662"/>
      <c r="CY17" s="663"/>
      <c r="CZ17" s="664">
        <v>5.8</v>
      </c>
      <c r="DA17" s="664"/>
      <c r="DB17" s="664"/>
      <c r="DC17" s="664"/>
      <c r="DD17" s="670" t="s">
        <v>47</v>
      </c>
      <c r="DE17" s="662"/>
      <c r="DF17" s="662"/>
      <c r="DG17" s="662"/>
      <c r="DH17" s="662"/>
      <c r="DI17" s="662"/>
      <c r="DJ17" s="662"/>
      <c r="DK17" s="662"/>
      <c r="DL17" s="662"/>
      <c r="DM17" s="662"/>
      <c r="DN17" s="662"/>
      <c r="DO17" s="662"/>
      <c r="DP17" s="663"/>
      <c r="DQ17" s="670">
        <v>490694</v>
      </c>
      <c r="DR17" s="662"/>
      <c r="DS17" s="662"/>
      <c r="DT17" s="662"/>
      <c r="DU17" s="662"/>
      <c r="DV17" s="662"/>
      <c r="DW17" s="662"/>
      <c r="DX17" s="662"/>
      <c r="DY17" s="662"/>
      <c r="DZ17" s="662"/>
      <c r="EA17" s="662"/>
      <c r="EB17" s="662"/>
      <c r="EC17" s="671"/>
    </row>
    <row r="18" spans="2:133" ht="11.25" customHeight="1" x14ac:dyDescent="0.15">
      <c r="B18" s="658" t="s">
        <v>180</v>
      </c>
      <c r="C18" s="659"/>
      <c r="D18" s="659"/>
      <c r="E18" s="659"/>
      <c r="F18" s="659"/>
      <c r="G18" s="659"/>
      <c r="H18" s="659"/>
      <c r="I18" s="659"/>
      <c r="J18" s="659"/>
      <c r="K18" s="659"/>
      <c r="L18" s="659"/>
      <c r="M18" s="659"/>
      <c r="N18" s="659"/>
      <c r="O18" s="659"/>
      <c r="P18" s="659"/>
      <c r="Q18" s="660"/>
      <c r="R18" s="661">
        <v>1064450</v>
      </c>
      <c r="S18" s="662"/>
      <c r="T18" s="662"/>
      <c r="U18" s="662"/>
      <c r="V18" s="662"/>
      <c r="W18" s="662"/>
      <c r="X18" s="662"/>
      <c r="Y18" s="663"/>
      <c r="Z18" s="664">
        <v>11.6</v>
      </c>
      <c r="AA18" s="664"/>
      <c r="AB18" s="664"/>
      <c r="AC18" s="664"/>
      <c r="AD18" s="665">
        <v>1005353</v>
      </c>
      <c r="AE18" s="665"/>
      <c r="AF18" s="665"/>
      <c r="AG18" s="665"/>
      <c r="AH18" s="665"/>
      <c r="AI18" s="665"/>
      <c r="AJ18" s="665"/>
      <c r="AK18" s="665"/>
      <c r="AL18" s="666">
        <v>24.9</v>
      </c>
      <c r="AM18" s="667"/>
      <c r="AN18" s="667"/>
      <c r="AO18" s="668"/>
      <c r="AP18" s="658" t="s">
        <v>181</v>
      </c>
      <c r="AQ18" s="659"/>
      <c r="AR18" s="659"/>
      <c r="AS18" s="659"/>
      <c r="AT18" s="659"/>
      <c r="AU18" s="659"/>
      <c r="AV18" s="659"/>
      <c r="AW18" s="659"/>
      <c r="AX18" s="659"/>
      <c r="AY18" s="659"/>
      <c r="AZ18" s="659"/>
      <c r="BA18" s="659"/>
      <c r="BB18" s="659"/>
      <c r="BC18" s="659"/>
      <c r="BD18" s="659"/>
      <c r="BE18" s="659"/>
      <c r="BF18" s="660"/>
      <c r="BG18" s="661" t="s">
        <v>47</v>
      </c>
      <c r="BH18" s="662"/>
      <c r="BI18" s="662"/>
      <c r="BJ18" s="662"/>
      <c r="BK18" s="662"/>
      <c r="BL18" s="662"/>
      <c r="BM18" s="662"/>
      <c r="BN18" s="663"/>
      <c r="BO18" s="664" t="s">
        <v>47</v>
      </c>
      <c r="BP18" s="664"/>
      <c r="BQ18" s="664"/>
      <c r="BR18" s="664"/>
      <c r="BS18" s="670" t="s">
        <v>47</v>
      </c>
      <c r="BT18" s="662"/>
      <c r="BU18" s="662"/>
      <c r="BV18" s="662"/>
      <c r="BW18" s="662"/>
      <c r="BX18" s="662"/>
      <c r="BY18" s="662"/>
      <c r="BZ18" s="662"/>
      <c r="CA18" s="662"/>
      <c r="CB18" s="671"/>
      <c r="CD18" s="676" t="s">
        <v>182</v>
      </c>
      <c r="CE18" s="677"/>
      <c r="CF18" s="677"/>
      <c r="CG18" s="677"/>
      <c r="CH18" s="677"/>
      <c r="CI18" s="677"/>
      <c r="CJ18" s="677"/>
      <c r="CK18" s="677"/>
      <c r="CL18" s="677"/>
      <c r="CM18" s="677"/>
      <c r="CN18" s="677"/>
      <c r="CO18" s="677"/>
      <c r="CP18" s="677"/>
      <c r="CQ18" s="678"/>
      <c r="CR18" s="661" t="s">
        <v>47</v>
      </c>
      <c r="CS18" s="662"/>
      <c r="CT18" s="662"/>
      <c r="CU18" s="662"/>
      <c r="CV18" s="662"/>
      <c r="CW18" s="662"/>
      <c r="CX18" s="662"/>
      <c r="CY18" s="663"/>
      <c r="CZ18" s="664" t="s">
        <v>47</v>
      </c>
      <c r="DA18" s="664"/>
      <c r="DB18" s="664"/>
      <c r="DC18" s="664"/>
      <c r="DD18" s="670" t="s">
        <v>47</v>
      </c>
      <c r="DE18" s="662"/>
      <c r="DF18" s="662"/>
      <c r="DG18" s="662"/>
      <c r="DH18" s="662"/>
      <c r="DI18" s="662"/>
      <c r="DJ18" s="662"/>
      <c r="DK18" s="662"/>
      <c r="DL18" s="662"/>
      <c r="DM18" s="662"/>
      <c r="DN18" s="662"/>
      <c r="DO18" s="662"/>
      <c r="DP18" s="663"/>
      <c r="DQ18" s="670" t="s">
        <v>47</v>
      </c>
      <c r="DR18" s="662"/>
      <c r="DS18" s="662"/>
      <c r="DT18" s="662"/>
      <c r="DU18" s="662"/>
      <c r="DV18" s="662"/>
      <c r="DW18" s="662"/>
      <c r="DX18" s="662"/>
      <c r="DY18" s="662"/>
      <c r="DZ18" s="662"/>
      <c r="EA18" s="662"/>
      <c r="EB18" s="662"/>
      <c r="EC18" s="671"/>
    </row>
    <row r="19" spans="2:133" ht="11.25" customHeight="1" x14ac:dyDescent="0.15">
      <c r="B19" s="658" t="s">
        <v>183</v>
      </c>
      <c r="C19" s="659"/>
      <c r="D19" s="659"/>
      <c r="E19" s="659"/>
      <c r="F19" s="659"/>
      <c r="G19" s="659"/>
      <c r="H19" s="659"/>
      <c r="I19" s="659"/>
      <c r="J19" s="659"/>
      <c r="K19" s="659"/>
      <c r="L19" s="659"/>
      <c r="M19" s="659"/>
      <c r="N19" s="659"/>
      <c r="O19" s="659"/>
      <c r="P19" s="659"/>
      <c r="Q19" s="660"/>
      <c r="R19" s="661">
        <v>1005353</v>
      </c>
      <c r="S19" s="662"/>
      <c r="T19" s="662"/>
      <c r="U19" s="662"/>
      <c r="V19" s="662"/>
      <c r="W19" s="662"/>
      <c r="X19" s="662"/>
      <c r="Y19" s="663"/>
      <c r="Z19" s="664">
        <v>11</v>
      </c>
      <c r="AA19" s="664"/>
      <c r="AB19" s="664"/>
      <c r="AC19" s="664"/>
      <c r="AD19" s="665">
        <v>1005353</v>
      </c>
      <c r="AE19" s="665"/>
      <c r="AF19" s="665"/>
      <c r="AG19" s="665"/>
      <c r="AH19" s="665"/>
      <c r="AI19" s="665"/>
      <c r="AJ19" s="665"/>
      <c r="AK19" s="665"/>
      <c r="AL19" s="666">
        <v>24.9</v>
      </c>
      <c r="AM19" s="667"/>
      <c r="AN19" s="667"/>
      <c r="AO19" s="668"/>
      <c r="AP19" s="658" t="s">
        <v>184</v>
      </c>
      <c r="AQ19" s="659"/>
      <c r="AR19" s="659"/>
      <c r="AS19" s="659"/>
      <c r="AT19" s="659"/>
      <c r="AU19" s="659"/>
      <c r="AV19" s="659"/>
      <c r="AW19" s="659"/>
      <c r="AX19" s="659"/>
      <c r="AY19" s="659"/>
      <c r="AZ19" s="659"/>
      <c r="BA19" s="659"/>
      <c r="BB19" s="659"/>
      <c r="BC19" s="659"/>
      <c r="BD19" s="659"/>
      <c r="BE19" s="659"/>
      <c r="BF19" s="660"/>
      <c r="BG19" s="661">
        <v>200729</v>
      </c>
      <c r="BH19" s="662"/>
      <c r="BI19" s="662"/>
      <c r="BJ19" s="662"/>
      <c r="BK19" s="662"/>
      <c r="BL19" s="662"/>
      <c r="BM19" s="662"/>
      <c r="BN19" s="663"/>
      <c r="BO19" s="664">
        <v>7.6</v>
      </c>
      <c r="BP19" s="664"/>
      <c r="BQ19" s="664"/>
      <c r="BR19" s="664"/>
      <c r="BS19" s="670" t="s">
        <v>47</v>
      </c>
      <c r="BT19" s="662"/>
      <c r="BU19" s="662"/>
      <c r="BV19" s="662"/>
      <c r="BW19" s="662"/>
      <c r="BX19" s="662"/>
      <c r="BY19" s="662"/>
      <c r="BZ19" s="662"/>
      <c r="CA19" s="662"/>
      <c r="CB19" s="671"/>
      <c r="CD19" s="676" t="s">
        <v>185</v>
      </c>
      <c r="CE19" s="677"/>
      <c r="CF19" s="677"/>
      <c r="CG19" s="677"/>
      <c r="CH19" s="677"/>
      <c r="CI19" s="677"/>
      <c r="CJ19" s="677"/>
      <c r="CK19" s="677"/>
      <c r="CL19" s="677"/>
      <c r="CM19" s="677"/>
      <c r="CN19" s="677"/>
      <c r="CO19" s="677"/>
      <c r="CP19" s="677"/>
      <c r="CQ19" s="678"/>
      <c r="CR19" s="661" t="s">
        <v>47</v>
      </c>
      <c r="CS19" s="662"/>
      <c r="CT19" s="662"/>
      <c r="CU19" s="662"/>
      <c r="CV19" s="662"/>
      <c r="CW19" s="662"/>
      <c r="CX19" s="662"/>
      <c r="CY19" s="663"/>
      <c r="CZ19" s="664" t="s">
        <v>47</v>
      </c>
      <c r="DA19" s="664"/>
      <c r="DB19" s="664"/>
      <c r="DC19" s="664"/>
      <c r="DD19" s="670" t="s">
        <v>47</v>
      </c>
      <c r="DE19" s="662"/>
      <c r="DF19" s="662"/>
      <c r="DG19" s="662"/>
      <c r="DH19" s="662"/>
      <c r="DI19" s="662"/>
      <c r="DJ19" s="662"/>
      <c r="DK19" s="662"/>
      <c r="DL19" s="662"/>
      <c r="DM19" s="662"/>
      <c r="DN19" s="662"/>
      <c r="DO19" s="662"/>
      <c r="DP19" s="663"/>
      <c r="DQ19" s="670" t="s">
        <v>47</v>
      </c>
      <c r="DR19" s="662"/>
      <c r="DS19" s="662"/>
      <c r="DT19" s="662"/>
      <c r="DU19" s="662"/>
      <c r="DV19" s="662"/>
      <c r="DW19" s="662"/>
      <c r="DX19" s="662"/>
      <c r="DY19" s="662"/>
      <c r="DZ19" s="662"/>
      <c r="EA19" s="662"/>
      <c r="EB19" s="662"/>
      <c r="EC19" s="671"/>
    </row>
    <row r="20" spans="2:133" ht="11.25" customHeight="1" x14ac:dyDescent="0.15">
      <c r="B20" s="658" t="s">
        <v>186</v>
      </c>
      <c r="C20" s="659"/>
      <c r="D20" s="659"/>
      <c r="E20" s="659"/>
      <c r="F20" s="659"/>
      <c r="G20" s="659"/>
      <c r="H20" s="659"/>
      <c r="I20" s="659"/>
      <c r="J20" s="659"/>
      <c r="K20" s="659"/>
      <c r="L20" s="659"/>
      <c r="M20" s="659"/>
      <c r="N20" s="659"/>
      <c r="O20" s="659"/>
      <c r="P20" s="659"/>
      <c r="Q20" s="660"/>
      <c r="R20" s="661">
        <v>59097</v>
      </c>
      <c r="S20" s="662"/>
      <c r="T20" s="662"/>
      <c r="U20" s="662"/>
      <c r="V20" s="662"/>
      <c r="W20" s="662"/>
      <c r="X20" s="662"/>
      <c r="Y20" s="663"/>
      <c r="Z20" s="664">
        <v>0.6</v>
      </c>
      <c r="AA20" s="664"/>
      <c r="AB20" s="664"/>
      <c r="AC20" s="664"/>
      <c r="AD20" s="665" t="s">
        <v>47</v>
      </c>
      <c r="AE20" s="665"/>
      <c r="AF20" s="665"/>
      <c r="AG20" s="665"/>
      <c r="AH20" s="665"/>
      <c r="AI20" s="665"/>
      <c r="AJ20" s="665"/>
      <c r="AK20" s="665"/>
      <c r="AL20" s="666" t="s">
        <v>47</v>
      </c>
      <c r="AM20" s="667"/>
      <c r="AN20" s="667"/>
      <c r="AO20" s="668"/>
      <c r="AP20" s="658" t="s">
        <v>187</v>
      </c>
      <c r="AQ20" s="659"/>
      <c r="AR20" s="659"/>
      <c r="AS20" s="659"/>
      <c r="AT20" s="659"/>
      <c r="AU20" s="659"/>
      <c r="AV20" s="659"/>
      <c r="AW20" s="659"/>
      <c r="AX20" s="659"/>
      <c r="AY20" s="659"/>
      <c r="AZ20" s="659"/>
      <c r="BA20" s="659"/>
      <c r="BB20" s="659"/>
      <c r="BC20" s="659"/>
      <c r="BD20" s="659"/>
      <c r="BE20" s="659"/>
      <c r="BF20" s="660"/>
      <c r="BG20" s="661">
        <v>200729</v>
      </c>
      <c r="BH20" s="662"/>
      <c r="BI20" s="662"/>
      <c r="BJ20" s="662"/>
      <c r="BK20" s="662"/>
      <c r="BL20" s="662"/>
      <c r="BM20" s="662"/>
      <c r="BN20" s="663"/>
      <c r="BO20" s="664">
        <v>7.6</v>
      </c>
      <c r="BP20" s="664"/>
      <c r="BQ20" s="664"/>
      <c r="BR20" s="664"/>
      <c r="BS20" s="670" t="s">
        <v>47</v>
      </c>
      <c r="BT20" s="662"/>
      <c r="BU20" s="662"/>
      <c r="BV20" s="662"/>
      <c r="BW20" s="662"/>
      <c r="BX20" s="662"/>
      <c r="BY20" s="662"/>
      <c r="BZ20" s="662"/>
      <c r="CA20" s="662"/>
      <c r="CB20" s="671"/>
      <c r="CD20" s="676" t="s">
        <v>188</v>
      </c>
      <c r="CE20" s="677"/>
      <c r="CF20" s="677"/>
      <c r="CG20" s="677"/>
      <c r="CH20" s="677"/>
      <c r="CI20" s="677"/>
      <c r="CJ20" s="677"/>
      <c r="CK20" s="677"/>
      <c r="CL20" s="677"/>
      <c r="CM20" s="677"/>
      <c r="CN20" s="677"/>
      <c r="CO20" s="677"/>
      <c r="CP20" s="677"/>
      <c r="CQ20" s="678"/>
      <c r="CR20" s="661">
        <v>8761413</v>
      </c>
      <c r="CS20" s="662"/>
      <c r="CT20" s="662"/>
      <c r="CU20" s="662"/>
      <c r="CV20" s="662"/>
      <c r="CW20" s="662"/>
      <c r="CX20" s="662"/>
      <c r="CY20" s="663"/>
      <c r="CZ20" s="664">
        <v>100</v>
      </c>
      <c r="DA20" s="664"/>
      <c r="DB20" s="664"/>
      <c r="DC20" s="664"/>
      <c r="DD20" s="670">
        <v>683170</v>
      </c>
      <c r="DE20" s="662"/>
      <c r="DF20" s="662"/>
      <c r="DG20" s="662"/>
      <c r="DH20" s="662"/>
      <c r="DI20" s="662"/>
      <c r="DJ20" s="662"/>
      <c r="DK20" s="662"/>
      <c r="DL20" s="662"/>
      <c r="DM20" s="662"/>
      <c r="DN20" s="662"/>
      <c r="DO20" s="662"/>
      <c r="DP20" s="663"/>
      <c r="DQ20" s="670">
        <v>5315774</v>
      </c>
      <c r="DR20" s="662"/>
      <c r="DS20" s="662"/>
      <c r="DT20" s="662"/>
      <c r="DU20" s="662"/>
      <c r="DV20" s="662"/>
      <c r="DW20" s="662"/>
      <c r="DX20" s="662"/>
      <c r="DY20" s="662"/>
      <c r="DZ20" s="662"/>
      <c r="EA20" s="662"/>
      <c r="EB20" s="662"/>
      <c r="EC20" s="671"/>
    </row>
    <row r="21" spans="2:133" ht="11.25" customHeight="1" x14ac:dyDescent="0.15">
      <c r="B21" s="658" t="s">
        <v>189</v>
      </c>
      <c r="C21" s="659"/>
      <c r="D21" s="659"/>
      <c r="E21" s="659"/>
      <c r="F21" s="659"/>
      <c r="G21" s="659"/>
      <c r="H21" s="659"/>
      <c r="I21" s="659"/>
      <c r="J21" s="659"/>
      <c r="K21" s="659"/>
      <c r="L21" s="659"/>
      <c r="M21" s="659"/>
      <c r="N21" s="659"/>
      <c r="O21" s="659"/>
      <c r="P21" s="659"/>
      <c r="Q21" s="660"/>
      <c r="R21" s="661" t="s">
        <v>47</v>
      </c>
      <c r="S21" s="662"/>
      <c r="T21" s="662"/>
      <c r="U21" s="662"/>
      <c r="V21" s="662"/>
      <c r="W21" s="662"/>
      <c r="X21" s="662"/>
      <c r="Y21" s="663"/>
      <c r="Z21" s="664" t="s">
        <v>47</v>
      </c>
      <c r="AA21" s="664"/>
      <c r="AB21" s="664"/>
      <c r="AC21" s="664"/>
      <c r="AD21" s="665" t="s">
        <v>47</v>
      </c>
      <c r="AE21" s="665"/>
      <c r="AF21" s="665"/>
      <c r="AG21" s="665"/>
      <c r="AH21" s="665"/>
      <c r="AI21" s="665"/>
      <c r="AJ21" s="665"/>
      <c r="AK21" s="665"/>
      <c r="AL21" s="666" t="s">
        <v>47</v>
      </c>
      <c r="AM21" s="667"/>
      <c r="AN21" s="667"/>
      <c r="AO21" s="668"/>
      <c r="AP21" s="658" t="s">
        <v>190</v>
      </c>
      <c r="AQ21" s="679"/>
      <c r="AR21" s="679"/>
      <c r="AS21" s="679"/>
      <c r="AT21" s="679"/>
      <c r="AU21" s="679"/>
      <c r="AV21" s="679"/>
      <c r="AW21" s="679"/>
      <c r="AX21" s="679"/>
      <c r="AY21" s="679"/>
      <c r="AZ21" s="679"/>
      <c r="BA21" s="679"/>
      <c r="BB21" s="679"/>
      <c r="BC21" s="679"/>
      <c r="BD21" s="679"/>
      <c r="BE21" s="679"/>
      <c r="BF21" s="680"/>
      <c r="BG21" s="661">
        <v>28</v>
      </c>
      <c r="BH21" s="662"/>
      <c r="BI21" s="662"/>
      <c r="BJ21" s="662"/>
      <c r="BK21" s="662"/>
      <c r="BL21" s="662"/>
      <c r="BM21" s="662"/>
      <c r="BN21" s="663"/>
      <c r="BO21" s="664">
        <v>0</v>
      </c>
      <c r="BP21" s="664"/>
      <c r="BQ21" s="664"/>
      <c r="BR21" s="664"/>
      <c r="BS21" s="670" t="s">
        <v>47</v>
      </c>
      <c r="BT21" s="662"/>
      <c r="BU21" s="662"/>
      <c r="BV21" s="662"/>
      <c r="BW21" s="662"/>
      <c r="BX21" s="662"/>
      <c r="BY21" s="662"/>
      <c r="BZ21" s="662"/>
      <c r="CA21" s="662"/>
      <c r="CB21" s="671"/>
      <c r="CD21" s="684"/>
      <c r="CE21" s="685"/>
      <c r="CF21" s="685"/>
      <c r="CG21" s="685"/>
      <c r="CH21" s="685"/>
      <c r="CI21" s="685"/>
      <c r="CJ21" s="685"/>
      <c r="CK21" s="685"/>
      <c r="CL21" s="685"/>
      <c r="CM21" s="685"/>
      <c r="CN21" s="685"/>
      <c r="CO21" s="685"/>
      <c r="CP21" s="685"/>
      <c r="CQ21" s="686"/>
      <c r="CR21" s="687"/>
      <c r="CS21" s="682"/>
      <c r="CT21" s="682"/>
      <c r="CU21" s="682"/>
      <c r="CV21" s="682"/>
      <c r="CW21" s="682"/>
      <c r="CX21" s="682"/>
      <c r="CY21" s="688"/>
      <c r="CZ21" s="689"/>
      <c r="DA21" s="689"/>
      <c r="DB21" s="689"/>
      <c r="DC21" s="689"/>
      <c r="DD21" s="681"/>
      <c r="DE21" s="682"/>
      <c r="DF21" s="682"/>
      <c r="DG21" s="682"/>
      <c r="DH21" s="682"/>
      <c r="DI21" s="682"/>
      <c r="DJ21" s="682"/>
      <c r="DK21" s="682"/>
      <c r="DL21" s="682"/>
      <c r="DM21" s="682"/>
      <c r="DN21" s="682"/>
      <c r="DO21" s="682"/>
      <c r="DP21" s="688"/>
      <c r="DQ21" s="681"/>
      <c r="DR21" s="682"/>
      <c r="DS21" s="682"/>
      <c r="DT21" s="682"/>
      <c r="DU21" s="682"/>
      <c r="DV21" s="682"/>
      <c r="DW21" s="682"/>
      <c r="DX21" s="682"/>
      <c r="DY21" s="682"/>
      <c r="DZ21" s="682"/>
      <c r="EA21" s="682"/>
      <c r="EB21" s="682"/>
      <c r="EC21" s="683"/>
    </row>
    <row r="22" spans="2:133" ht="11.25" customHeight="1" x14ac:dyDescent="0.15">
      <c r="B22" s="658" t="s">
        <v>191</v>
      </c>
      <c r="C22" s="659"/>
      <c r="D22" s="659"/>
      <c r="E22" s="659"/>
      <c r="F22" s="659"/>
      <c r="G22" s="659"/>
      <c r="H22" s="659"/>
      <c r="I22" s="659"/>
      <c r="J22" s="659"/>
      <c r="K22" s="659"/>
      <c r="L22" s="659"/>
      <c r="M22" s="659"/>
      <c r="N22" s="659"/>
      <c r="O22" s="659"/>
      <c r="P22" s="659"/>
      <c r="Q22" s="660"/>
      <c r="R22" s="661">
        <v>4212560</v>
      </c>
      <c r="S22" s="662"/>
      <c r="T22" s="662"/>
      <c r="U22" s="662"/>
      <c r="V22" s="662"/>
      <c r="W22" s="662"/>
      <c r="X22" s="662"/>
      <c r="Y22" s="663"/>
      <c r="Z22" s="664">
        <v>46</v>
      </c>
      <c r="AA22" s="664"/>
      <c r="AB22" s="664"/>
      <c r="AC22" s="664"/>
      <c r="AD22" s="665">
        <v>3952762</v>
      </c>
      <c r="AE22" s="665"/>
      <c r="AF22" s="665"/>
      <c r="AG22" s="665"/>
      <c r="AH22" s="665"/>
      <c r="AI22" s="665"/>
      <c r="AJ22" s="665"/>
      <c r="AK22" s="665"/>
      <c r="AL22" s="666">
        <v>97.9</v>
      </c>
      <c r="AM22" s="667"/>
      <c r="AN22" s="667"/>
      <c r="AO22" s="668"/>
      <c r="AP22" s="658" t="s">
        <v>192</v>
      </c>
      <c r="AQ22" s="679"/>
      <c r="AR22" s="679"/>
      <c r="AS22" s="679"/>
      <c r="AT22" s="679"/>
      <c r="AU22" s="679"/>
      <c r="AV22" s="679"/>
      <c r="AW22" s="679"/>
      <c r="AX22" s="679"/>
      <c r="AY22" s="679"/>
      <c r="AZ22" s="679"/>
      <c r="BA22" s="679"/>
      <c r="BB22" s="679"/>
      <c r="BC22" s="679"/>
      <c r="BD22" s="679"/>
      <c r="BE22" s="679"/>
      <c r="BF22" s="680"/>
      <c r="BG22" s="661" t="s">
        <v>47</v>
      </c>
      <c r="BH22" s="662"/>
      <c r="BI22" s="662"/>
      <c r="BJ22" s="662"/>
      <c r="BK22" s="662"/>
      <c r="BL22" s="662"/>
      <c r="BM22" s="662"/>
      <c r="BN22" s="663"/>
      <c r="BO22" s="664" t="s">
        <v>47</v>
      </c>
      <c r="BP22" s="664"/>
      <c r="BQ22" s="664"/>
      <c r="BR22" s="664"/>
      <c r="BS22" s="670" t="s">
        <v>47</v>
      </c>
      <c r="BT22" s="662"/>
      <c r="BU22" s="662"/>
      <c r="BV22" s="662"/>
      <c r="BW22" s="662"/>
      <c r="BX22" s="662"/>
      <c r="BY22" s="662"/>
      <c r="BZ22" s="662"/>
      <c r="CA22" s="662"/>
      <c r="CB22" s="671"/>
      <c r="CD22" s="643" t="s">
        <v>193</v>
      </c>
      <c r="CE22" s="644"/>
      <c r="CF22" s="644"/>
      <c r="CG22" s="644"/>
      <c r="CH22" s="644"/>
      <c r="CI22" s="644"/>
      <c r="CJ22" s="644"/>
      <c r="CK22" s="644"/>
      <c r="CL22" s="644"/>
      <c r="CM22" s="644"/>
      <c r="CN22" s="644"/>
      <c r="CO22" s="644"/>
      <c r="CP22" s="644"/>
      <c r="CQ22" s="644"/>
      <c r="CR22" s="644"/>
      <c r="CS22" s="644"/>
      <c r="CT22" s="644"/>
      <c r="CU22" s="644"/>
      <c r="CV22" s="644"/>
      <c r="CW22" s="644"/>
      <c r="CX22" s="644"/>
      <c r="CY22" s="644"/>
      <c r="CZ22" s="644"/>
      <c r="DA22" s="644"/>
      <c r="DB22" s="644"/>
      <c r="DC22" s="644"/>
      <c r="DD22" s="644"/>
      <c r="DE22" s="644"/>
      <c r="DF22" s="644"/>
      <c r="DG22" s="644"/>
      <c r="DH22" s="644"/>
      <c r="DI22" s="644"/>
      <c r="DJ22" s="644"/>
      <c r="DK22" s="644"/>
      <c r="DL22" s="644"/>
      <c r="DM22" s="644"/>
      <c r="DN22" s="644"/>
      <c r="DO22" s="644"/>
      <c r="DP22" s="644"/>
      <c r="DQ22" s="644"/>
      <c r="DR22" s="644"/>
      <c r="DS22" s="644"/>
      <c r="DT22" s="644"/>
      <c r="DU22" s="644"/>
      <c r="DV22" s="644"/>
      <c r="DW22" s="644"/>
      <c r="DX22" s="644"/>
      <c r="DY22" s="644"/>
      <c r="DZ22" s="644"/>
      <c r="EA22" s="644"/>
      <c r="EB22" s="644"/>
      <c r="EC22" s="645"/>
    </row>
    <row r="23" spans="2:133" ht="11.25" customHeight="1" x14ac:dyDescent="0.15">
      <c r="B23" s="658" t="s">
        <v>194</v>
      </c>
      <c r="C23" s="659"/>
      <c r="D23" s="659"/>
      <c r="E23" s="659"/>
      <c r="F23" s="659"/>
      <c r="G23" s="659"/>
      <c r="H23" s="659"/>
      <c r="I23" s="659"/>
      <c r="J23" s="659"/>
      <c r="K23" s="659"/>
      <c r="L23" s="659"/>
      <c r="M23" s="659"/>
      <c r="N23" s="659"/>
      <c r="O23" s="659"/>
      <c r="P23" s="659"/>
      <c r="Q23" s="660"/>
      <c r="R23" s="661">
        <v>2865</v>
      </c>
      <c r="S23" s="662"/>
      <c r="T23" s="662"/>
      <c r="U23" s="662"/>
      <c r="V23" s="662"/>
      <c r="W23" s="662"/>
      <c r="X23" s="662"/>
      <c r="Y23" s="663"/>
      <c r="Z23" s="664">
        <v>0</v>
      </c>
      <c r="AA23" s="664"/>
      <c r="AB23" s="664"/>
      <c r="AC23" s="664"/>
      <c r="AD23" s="665">
        <v>2865</v>
      </c>
      <c r="AE23" s="665"/>
      <c r="AF23" s="665"/>
      <c r="AG23" s="665"/>
      <c r="AH23" s="665"/>
      <c r="AI23" s="665"/>
      <c r="AJ23" s="665"/>
      <c r="AK23" s="665"/>
      <c r="AL23" s="666">
        <v>0.1</v>
      </c>
      <c r="AM23" s="667"/>
      <c r="AN23" s="667"/>
      <c r="AO23" s="668"/>
      <c r="AP23" s="658" t="s">
        <v>195</v>
      </c>
      <c r="AQ23" s="679"/>
      <c r="AR23" s="679"/>
      <c r="AS23" s="679"/>
      <c r="AT23" s="679"/>
      <c r="AU23" s="679"/>
      <c r="AV23" s="679"/>
      <c r="AW23" s="679"/>
      <c r="AX23" s="679"/>
      <c r="AY23" s="679"/>
      <c r="AZ23" s="679"/>
      <c r="BA23" s="679"/>
      <c r="BB23" s="679"/>
      <c r="BC23" s="679"/>
      <c r="BD23" s="679"/>
      <c r="BE23" s="679"/>
      <c r="BF23" s="680"/>
      <c r="BG23" s="661">
        <v>200701</v>
      </c>
      <c r="BH23" s="662"/>
      <c r="BI23" s="662"/>
      <c r="BJ23" s="662"/>
      <c r="BK23" s="662"/>
      <c r="BL23" s="662"/>
      <c r="BM23" s="662"/>
      <c r="BN23" s="663"/>
      <c r="BO23" s="664">
        <v>7.6</v>
      </c>
      <c r="BP23" s="664"/>
      <c r="BQ23" s="664"/>
      <c r="BR23" s="664"/>
      <c r="BS23" s="670" t="s">
        <v>47</v>
      </c>
      <c r="BT23" s="662"/>
      <c r="BU23" s="662"/>
      <c r="BV23" s="662"/>
      <c r="BW23" s="662"/>
      <c r="BX23" s="662"/>
      <c r="BY23" s="662"/>
      <c r="BZ23" s="662"/>
      <c r="CA23" s="662"/>
      <c r="CB23" s="671"/>
      <c r="CD23" s="643" t="s">
        <v>7</v>
      </c>
      <c r="CE23" s="644"/>
      <c r="CF23" s="644"/>
      <c r="CG23" s="644"/>
      <c r="CH23" s="644"/>
      <c r="CI23" s="644"/>
      <c r="CJ23" s="644"/>
      <c r="CK23" s="644"/>
      <c r="CL23" s="644"/>
      <c r="CM23" s="644"/>
      <c r="CN23" s="644"/>
      <c r="CO23" s="644"/>
      <c r="CP23" s="644"/>
      <c r="CQ23" s="645"/>
      <c r="CR23" s="643" t="s">
        <v>133</v>
      </c>
      <c r="CS23" s="644"/>
      <c r="CT23" s="644"/>
      <c r="CU23" s="644"/>
      <c r="CV23" s="644"/>
      <c r="CW23" s="644"/>
      <c r="CX23" s="644"/>
      <c r="CY23" s="645"/>
      <c r="CZ23" s="643" t="s">
        <v>134</v>
      </c>
      <c r="DA23" s="644"/>
      <c r="DB23" s="644"/>
      <c r="DC23" s="645"/>
      <c r="DD23" s="643" t="s">
        <v>196</v>
      </c>
      <c r="DE23" s="644"/>
      <c r="DF23" s="644"/>
      <c r="DG23" s="644"/>
      <c r="DH23" s="644"/>
      <c r="DI23" s="644"/>
      <c r="DJ23" s="644"/>
      <c r="DK23" s="645"/>
      <c r="DL23" s="690" t="s">
        <v>73</v>
      </c>
      <c r="DM23" s="691"/>
      <c r="DN23" s="691"/>
      <c r="DO23" s="691"/>
      <c r="DP23" s="691"/>
      <c r="DQ23" s="691"/>
      <c r="DR23" s="691"/>
      <c r="DS23" s="691"/>
      <c r="DT23" s="691"/>
      <c r="DU23" s="691"/>
      <c r="DV23" s="692"/>
      <c r="DW23" s="643" t="s">
        <v>17</v>
      </c>
      <c r="DX23" s="644"/>
      <c r="DY23" s="644"/>
      <c r="DZ23" s="644"/>
      <c r="EA23" s="644"/>
      <c r="EB23" s="644"/>
      <c r="EC23" s="645"/>
    </row>
    <row r="24" spans="2:133" ht="11.25" customHeight="1" x14ac:dyDescent="0.15">
      <c r="B24" s="658" t="s">
        <v>197</v>
      </c>
      <c r="C24" s="659"/>
      <c r="D24" s="659"/>
      <c r="E24" s="659"/>
      <c r="F24" s="659"/>
      <c r="G24" s="659"/>
      <c r="H24" s="659"/>
      <c r="I24" s="659"/>
      <c r="J24" s="659"/>
      <c r="K24" s="659"/>
      <c r="L24" s="659"/>
      <c r="M24" s="659"/>
      <c r="N24" s="659"/>
      <c r="O24" s="659"/>
      <c r="P24" s="659"/>
      <c r="Q24" s="660"/>
      <c r="R24" s="661">
        <v>123802</v>
      </c>
      <c r="S24" s="662"/>
      <c r="T24" s="662"/>
      <c r="U24" s="662"/>
      <c r="V24" s="662"/>
      <c r="W24" s="662"/>
      <c r="X24" s="662"/>
      <c r="Y24" s="663"/>
      <c r="Z24" s="664">
        <v>1.4</v>
      </c>
      <c r="AA24" s="664"/>
      <c r="AB24" s="664"/>
      <c r="AC24" s="664"/>
      <c r="AD24" s="665" t="s">
        <v>47</v>
      </c>
      <c r="AE24" s="665"/>
      <c r="AF24" s="665"/>
      <c r="AG24" s="665"/>
      <c r="AH24" s="665"/>
      <c r="AI24" s="665"/>
      <c r="AJ24" s="665"/>
      <c r="AK24" s="665"/>
      <c r="AL24" s="666" t="s">
        <v>47</v>
      </c>
      <c r="AM24" s="667"/>
      <c r="AN24" s="667"/>
      <c r="AO24" s="668"/>
      <c r="AP24" s="658" t="s">
        <v>198</v>
      </c>
      <c r="AQ24" s="679"/>
      <c r="AR24" s="679"/>
      <c r="AS24" s="679"/>
      <c r="AT24" s="679"/>
      <c r="AU24" s="679"/>
      <c r="AV24" s="679"/>
      <c r="AW24" s="679"/>
      <c r="AX24" s="679"/>
      <c r="AY24" s="679"/>
      <c r="AZ24" s="679"/>
      <c r="BA24" s="679"/>
      <c r="BB24" s="679"/>
      <c r="BC24" s="679"/>
      <c r="BD24" s="679"/>
      <c r="BE24" s="679"/>
      <c r="BF24" s="680"/>
      <c r="BG24" s="661" t="s">
        <v>47</v>
      </c>
      <c r="BH24" s="662"/>
      <c r="BI24" s="662"/>
      <c r="BJ24" s="662"/>
      <c r="BK24" s="662"/>
      <c r="BL24" s="662"/>
      <c r="BM24" s="662"/>
      <c r="BN24" s="663"/>
      <c r="BO24" s="664" t="s">
        <v>47</v>
      </c>
      <c r="BP24" s="664"/>
      <c r="BQ24" s="664"/>
      <c r="BR24" s="664"/>
      <c r="BS24" s="670" t="s">
        <v>47</v>
      </c>
      <c r="BT24" s="662"/>
      <c r="BU24" s="662"/>
      <c r="BV24" s="662"/>
      <c r="BW24" s="662"/>
      <c r="BX24" s="662"/>
      <c r="BY24" s="662"/>
      <c r="BZ24" s="662"/>
      <c r="CA24" s="662"/>
      <c r="CB24" s="671"/>
      <c r="CD24" s="672" t="s">
        <v>199</v>
      </c>
      <c r="CE24" s="673"/>
      <c r="CF24" s="673"/>
      <c r="CG24" s="673"/>
      <c r="CH24" s="673"/>
      <c r="CI24" s="673"/>
      <c r="CJ24" s="673"/>
      <c r="CK24" s="673"/>
      <c r="CL24" s="673"/>
      <c r="CM24" s="673"/>
      <c r="CN24" s="673"/>
      <c r="CO24" s="673"/>
      <c r="CP24" s="673"/>
      <c r="CQ24" s="674"/>
      <c r="CR24" s="650">
        <v>3813571</v>
      </c>
      <c r="CS24" s="651"/>
      <c r="CT24" s="651"/>
      <c r="CU24" s="651"/>
      <c r="CV24" s="651"/>
      <c r="CW24" s="651"/>
      <c r="CX24" s="651"/>
      <c r="CY24" s="652"/>
      <c r="CZ24" s="655">
        <v>43.5</v>
      </c>
      <c r="DA24" s="656"/>
      <c r="DB24" s="656"/>
      <c r="DC24" s="675"/>
      <c r="DD24" s="693">
        <v>2218707</v>
      </c>
      <c r="DE24" s="651"/>
      <c r="DF24" s="651"/>
      <c r="DG24" s="651"/>
      <c r="DH24" s="651"/>
      <c r="DI24" s="651"/>
      <c r="DJ24" s="651"/>
      <c r="DK24" s="652"/>
      <c r="DL24" s="693">
        <v>2207773</v>
      </c>
      <c r="DM24" s="651"/>
      <c r="DN24" s="651"/>
      <c r="DO24" s="651"/>
      <c r="DP24" s="651"/>
      <c r="DQ24" s="651"/>
      <c r="DR24" s="651"/>
      <c r="DS24" s="651"/>
      <c r="DT24" s="651"/>
      <c r="DU24" s="651"/>
      <c r="DV24" s="652"/>
      <c r="DW24" s="655">
        <v>50.1</v>
      </c>
      <c r="DX24" s="656"/>
      <c r="DY24" s="656"/>
      <c r="DZ24" s="656"/>
      <c r="EA24" s="656"/>
      <c r="EB24" s="656"/>
      <c r="EC24" s="657"/>
    </row>
    <row r="25" spans="2:133" ht="11.25" customHeight="1" x14ac:dyDescent="0.15">
      <c r="B25" s="658" t="s">
        <v>200</v>
      </c>
      <c r="C25" s="659"/>
      <c r="D25" s="659"/>
      <c r="E25" s="659"/>
      <c r="F25" s="659"/>
      <c r="G25" s="659"/>
      <c r="H25" s="659"/>
      <c r="I25" s="659"/>
      <c r="J25" s="659"/>
      <c r="K25" s="659"/>
      <c r="L25" s="659"/>
      <c r="M25" s="659"/>
      <c r="N25" s="659"/>
      <c r="O25" s="659"/>
      <c r="P25" s="659"/>
      <c r="Q25" s="660"/>
      <c r="R25" s="661">
        <v>50501</v>
      </c>
      <c r="S25" s="662"/>
      <c r="T25" s="662"/>
      <c r="U25" s="662"/>
      <c r="V25" s="662"/>
      <c r="W25" s="662"/>
      <c r="X25" s="662"/>
      <c r="Y25" s="663"/>
      <c r="Z25" s="664">
        <v>0.6</v>
      </c>
      <c r="AA25" s="664"/>
      <c r="AB25" s="664"/>
      <c r="AC25" s="664"/>
      <c r="AD25" s="665" t="s">
        <v>47</v>
      </c>
      <c r="AE25" s="665"/>
      <c r="AF25" s="665"/>
      <c r="AG25" s="665"/>
      <c r="AH25" s="665"/>
      <c r="AI25" s="665"/>
      <c r="AJ25" s="665"/>
      <c r="AK25" s="665"/>
      <c r="AL25" s="666" t="s">
        <v>47</v>
      </c>
      <c r="AM25" s="667"/>
      <c r="AN25" s="667"/>
      <c r="AO25" s="668"/>
      <c r="AP25" s="658" t="s">
        <v>201</v>
      </c>
      <c r="AQ25" s="679"/>
      <c r="AR25" s="679"/>
      <c r="AS25" s="679"/>
      <c r="AT25" s="679"/>
      <c r="AU25" s="679"/>
      <c r="AV25" s="679"/>
      <c r="AW25" s="679"/>
      <c r="AX25" s="679"/>
      <c r="AY25" s="679"/>
      <c r="AZ25" s="679"/>
      <c r="BA25" s="679"/>
      <c r="BB25" s="679"/>
      <c r="BC25" s="679"/>
      <c r="BD25" s="679"/>
      <c r="BE25" s="679"/>
      <c r="BF25" s="680"/>
      <c r="BG25" s="661" t="s">
        <v>47</v>
      </c>
      <c r="BH25" s="662"/>
      <c r="BI25" s="662"/>
      <c r="BJ25" s="662"/>
      <c r="BK25" s="662"/>
      <c r="BL25" s="662"/>
      <c r="BM25" s="662"/>
      <c r="BN25" s="663"/>
      <c r="BO25" s="664" t="s">
        <v>47</v>
      </c>
      <c r="BP25" s="664"/>
      <c r="BQ25" s="664"/>
      <c r="BR25" s="664"/>
      <c r="BS25" s="670" t="s">
        <v>47</v>
      </c>
      <c r="BT25" s="662"/>
      <c r="BU25" s="662"/>
      <c r="BV25" s="662"/>
      <c r="BW25" s="662"/>
      <c r="BX25" s="662"/>
      <c r="BY25" s="662"/>
      <c r="BZ25" s="662"/>
      <c r="CA25" s="662"/>
      <c r="CB25" s="671"/>
      <c r="CD25" s="676" t="s">
        <v>202</v>
      </c>
      <c r="CE25" s="677"/>
      <c r="CF25" s="677"/>
      <c r="CG25" s="677"/>
      <c r="CH25" s="677"/>
      <c r="CI25" s="677"/>
      <c r="CJ25" s="677"/>
      <c r="CK25" s="677"/>
      <c r="CL25" s="677"/>
      <c r="CM25" s="677"/>
      <c r="CN25" s="677"/>
      <c r="CO25" s="677"/>
      <c r="CP25" s="677"/>
      <c r="CQ25" s="678"/>
      <c r="CR25" s="661">
        <v>1439655</v>
      </c>
      <c r="CS25" s="696"/>
      <c r="CT25" s="696"/>
      <c r="CU25" s="696"/>
      <c r="CV25" s="696"/>
      <c r="CW25" s="696"/>
      <c r="CX25" s="696"/>
      <c r="CY25" s="697"/>
      <c r="CZ25" s="666">
        <v>16.399999999999999</v>
      </c>
      <c r="DA25" s="694"/>
      <c r="DB25" s="694"/>
      <c r="DC25" s="698"/>
      <c r="DD25" s="670">
        <v>1372596</v>
      </c>
      <c r="DE25" s="696"/>
      <c r="DF25" s="696"/>
      <c r="DG25" s="696"/>
      <c r="DH25" s="696"/>
      <c r="DI25" s="696"/>
      <c r="DJ25" s="696"/>
      <c r="DK25" s="697"/>
      <c r="DL25" s="670">
        <v>1361692</v>
      </c>
      <c r="DM25" s="696"/>
      <c r="DN25" s="696"/>
      <c r="DO25" s="696"/>
      <c r="DP25" s="696"/>
      <c r="DQ25" s="696"/>
      <c r="DR25" s="696"/>
      <c r="DS25" s="696"/>
      <c r="DT25" s="696"/>
      <c r="DU25" s="696"/>
      <c r="DV25" s="697"/>
      <c r="DW25" s="666">
        <v>30.9</v>
      </c>
      <c r="DX25" s="694"/>
      <c r="DY25" s="694"/>
      <c r="DZ25" s="694"/>
      <c r="EA25" s="694"/>
      <c r="EB25" s="694"/>
      <c r="EC25" s="695"/>
    </row>
    <row r="26" spans="2:133" ht="11.25" customHeight="1" x14ac:dyDescent="0.15">
      <c r="B26" s="658" t="s">
        <v>203</v>
      </c>
      <c r="C26" s="659"/>
      <c r="D26" s="659"/>
      <c r="E26" s="659"/>
      <c r="F26" s="659"/>
      <c r="G26" s="659"/>
      <c r="H26" s="659"/>
      <c r="I26" s="659"/>
      <c r="J26" s="659"/>
      <c r="K26" s="659"/>
      <c r="L26" s="659"/>
      <c r="M26" s="659"/>
      <c r="N26" s="659"/>
      <c r="O26" s="659"/>
      <c r="P26" s="659"/>
      <c r="Q26" s="660"/>
      <c r="R26" s="661">
        <v>81431</v>
      </c>
      <c r="S26" s="662"/>
      <c r="T26" s="662"/>
      <c r="U26" s="662"/>
      <c r="V26" s="662"/>
      <c r="W26" s="662"/>
      <c r="X26" s="662"/>
      <c r="Y26" s="663"/>
      <c r="Z26" s="664">
        <v>0.9</v>
      </c>
      <c r="AA26" s="664"/>
      <c r="AB26" s="664"/>
      <c r="AC26" s="664"/>
      <c r="AD26" s="665" t="s">
        <v>47</v>
      </c>
      <c r="AE26" s="665"/>
      <c r="AF26" s="665"/>
      <c r="AG26" s="665"/>
      <c r="AH26" s="665"/>
      <c r="AI26" s="665"/>
      <c r="AJ26" s="665"/>
      <c r="AK26" s="665"/>
      <c r="AL26" s="666" t="s">
        <v>47</v>
      </c>
      <c r="AM26" s="667"/>
      <c r="AN26" s="667"/>
      <c r="AO26" s="668"/>
      <c r="AP26" s="658" t="s">
        <v>204</v>
      </c>
      <c r="AQ26" s="699"/>
      <c r="AR26" s="699"/>
      <c r="AS26" s="699"/>
      <c r="AT26" s="699"/>
      <c r="AU26" s="699"/>
      <c r="AV26" s="699"/>
      <c r="AW26" s="699"/>
      <c r="AX26" s="699"/>
      <c r="AY26" s="699"/>
      <c r="AZ26" s="699"/>
      <c r="BA26" s="699"/>
      <c r="BB26" s="699"/>
      <c r="BC26" s="699"/>
      <c r="BD26" s="699"/>
      <c r="BE26" s="699"/>
      <c r="BF26" s="680"/>
      <c r="BG26" s="661" t="s">
        <v>47</v>
      </c>
      <c r="BH26" s="662"/>
      <c r="BI26" s="662"/>
      <c r="BJ26" s="662"/>
      <c r="BK26" s="662"/>
      <c r="BL26" s="662"/>
      <c r="BM26" s="662"/>
      <c r="BN26" s="663"/>
      <c r="BO26" s="664" t="s">
        <v>47</v>
      </c>
      <c r="BP26" s="664"/>
      <c r="BQ26" s="664"/>
      <c r="BR26" s="664"/>
      <c r="BS26" s="670" t="s">
        <v>47</v>
      </c>
      <c r="BT26" s="662"/>
      <c r="BU26" s="662"/>
      <c r="BV26" s="662"/>
      <c r="BW26" s="662"/>
      <c r="BX26" s="662"/>
      <c r="BY26" s="662"/>
      <c r="BZ26" s="662"/>
      <c r="CA26" s="662"/>
      <c r="CB26" s="671"/>
      <c r="CD26" s="676" t="s">
        <v>205</v>
      </c>
      <c r="CE26" s="677"/>
      <c r="CF26" s="677"/>
      <c r="CG26" s="677"/>
      <c r="CH26" s="677"/>
      <c r="CI26" s="677"/>
      <c r="CJ26" s="677"/>
      <c r="CK26" s="677"/>
      <c r="CL26" s="677"/>
      <c r="CM26" s="677"/>
      <c r="CN26" s="677"/>
      <c r="CO26" s="677"/>
      <c r="CP26" s="677"/>
      <c r="CQ26" s="678"/>
      <c r="CR26" s="661">
        <v>948661</v>
      </c>
      <c r="CS26" s="662"/>
      <c r="CT26" s="662"/>
      <c r="CU26" s="662"/>
      <c r="CV26" s="662"/>
      <c r="CW26" s="662"/>
      <c r="CX26" s="662"/>
      <c r="CY26" s="663"/>
      <c r="CZ26" s="666">
        <v>10.8</v>
      </c>
      <c r="DA26" s="694"/>
      <c r="DB26" s="694"/>
      <c r="DC26" s="698"/>
      <c r="DD26" s="670">
        <v>892197</v>
      </c>
      <c r="DE26" s="662"/>
      <c r="DF26" s="662"/>
      <c r="DG26" s="662"/>
      <c r="DH26" s="662"/>
      <c r="DI26" s="662"/>
      <c r="DJ26" s="662"/>
      <c r="DK26" s="663"/>
      <c r="DL26" s="670" t="s">
        <v>47</v>
      </c>
      <c r="DM26" s="662"/>
      <c r="DN26" s="662"/>
      <c r="DO26" s="662"/>
      <c r="DP26" s="662"/>
      <c r="DQ26" s="662"/>
      <c r="DR26" s="662"/>
      <c r="DS26" s="662"/>
      <c r="DT26" s="662"/>
      <c r="DU26" s="662"/>
      <c r="DV26" s="663"/>
      <c r="DW26" s="666" t="s">
        <v>47</v>
      </c>
      <c r="DX26" s="694"/>
      <c r="DY26" s="694"/>
      <c r="DZ26" s="694"/>
      <c r="EA26" s="694"/>
      <c r="EB26" s="694"/>
      <c r="EC26" s="695"/>
    </row>
    <row r="27" spans="2:133" ht="11.25" customHeight="1" x14ac:dyDescent="0.15">
      <c r="B27" s="658" t="s">
        <v>206</v>
      </c>
      <c r="C27" s="659"/>
      <c r="D27" s="659"/>
      <c r="E27" s="659"/>
      <c r="F27" s="659"/>
      <c r="G27" s="659"/>
      <c r="H27" s="659"/>
      <c r="I27" s="659"/>
      <c r="J27" s="659"/>
      <c r="K27" s="659"/>
      <c r="L27" s="659"/>
      <c r="M27" s="659"/>
      <c r="N27" s="659"/>
      <c r="O27" s="659"/>
      <c r="P27" s="659"/>
      <c r="Q27" s="660"/>
      <c r="R27" s="661">
        <v>813762</v>
      </c>
      <c r="S27" s="662"/>
      <c r="T27" s="662"/>
      <c r="U27" s="662"/>
      <c r="V27" s="662"/>
      <c r="W27" s="662"/>
      <c r="X27" s="662"/>
      <c r="Y27" s="663"/>
      <c r="Z27" s="664">
        <v>8.9</v>
      </c>
      <c r="AA27" s="664"/>
      <c r="AB27" s="664"/>
      <c r="AC27" s="664"/>
      <c r="AD27" s="665" t="s">
        <v>47</v>
      </c>
      <c r="AE27" s="665"/>
      <c r="AF27" s="665"/>
      <c r="AG27" s="665"/>
      <c r="AH27" s="665"/>
      <c r="AI27" s="665"/>
      <c r="AJ27" s="665"/>
      <c r="AK27" s="665"/>
      <c r="AL27" s="666" t="s">
        <v>47</v>
      </c>
      <c r="AM27" s="667"/>
      <c r="AN27" s="667"/>
      <c r="AO27" s="668"/>
      <c r="AP27" s="658" t="s">
        <v>103</v>
      </c>
      <c r="AQ27" s="659"/>
      <c r="AR27" s="659"/>
      <c r="AS27" s="659"/>
      <c r="AT27" s="659"/>
      <c r="AU27" s="659"/>
      <c r="AV27" s="659"/>
      <c r="AW27" s="659"/>
      <c r="AX27" s="659"/>
      <c r="AY27" s="659"/>
      <c r="AZ27" s="659"/>
      <c r="BA27" s="659"/>
      <c r="BB27" s="659"/>
      <c r="BC27" s="659"/>
      <c r="BD27" s="659"/>
      <c r="BE27" s="659"/>
      <c r="BF27" s="660"/>
      <c r="BG27" s="661">
        <v>2644980</v>
      </c>
      <c r="BH27" s="662"/>
      <c r="BI27" s="662"/>
      <c r="BJ27" s="662"/>
      <c r="BK27" s="662"/>
      <c r="BL27" s="662"/>
      <c r="BM27" s="662"/>
      <c r="BN27" s="663"/>
      <c r="BO27" s="664">
        <v>100</v>
      </c>
      <c r="BP27" s="664"/>
      <c r="BQ27" s="664"/>
      <c r="BR27" s="664"/>
      <c r="BS27" s="670">
        <v>24592</v>
      </c>
      <c r="BT27" s="662"/>
      <c r="BU27" s="662"/>
      <c r="BV27" s="662"/>
      <c r="BW27" s="662"/>
      <c r="BX27" s="662"/>
      <c r="BY27" s="662"/>
      <c r="BZ27" s="662"/>
      <c r="CA27" s="662"/>
      <c r="CB27" s="671"/>
      <c r="CD27" s="676" t="s">
        <v>207</v>
      </c>
      <c r="CE27" s="677"/>
      <c r="CF27" s="677"/>
      <c r="CG27" s="677"/>
      <c r="CH27" s="677"/>
      <c r="CI27" s="677"/>
      <c r="CJ27" s="677"/>
      <c r="CK27" s="677"/>
      <c r="CL27" s="677"/>
      <c r="CM27" s="677"/>
      <c r="CN27" s="677"/>
      <c r="CO27" s="677"/>
      <c r="CP27" s="677"/>
      <c r="CQ27" s="678"/>
      <c r="CR27" s="661">
        <v>1863581</v>
      </c>
      <c r="CS27" s="696"/>
      <c r="CT27" s="696"/>
      <c r="CU27" s="696"/>
      <c r="CV27" s="696"/>
      <c r="CW27" s="696"/>
      <c r="CX27" s="696"/>
      <c r="CY27" s="697"/>
      <c r="CZ27" s="666">
        <v>21.3</v>
      </c>
      <c r="DA27" s="694"/>
      <c r="DB27" s="694"/>
      <c r="DC27" s="698"/>
      <c r="DD27" s="670">
        <v>355417</v>
      </c>
      <c r="DE27" s="696"/>
      <c r="DF27" s="696"/>
      <c r="DG27" s="696"/>
      <c r="DH27" s="696"/>
      <c r="DI27" s="696"/>
      <c r="DJ27" s="696"/>
      <c r="DK27" s="697"/>
      <c r="DL27" s="670">
        <v>355387</v>
      </c>
      <c r="DM27" s="696"/>
      <c r="DN27" s="696"/>
      <c r="DO27" s="696"/>
      <c r="DP27" s="696"/>
      <c r="DQ27" s="696"/>
      <c r="DR27" s="696"/>
      <c r="DS27" s="696"/>
      <c r="DT27" s="696"/>
      <c r="DU27" s="696"/>
      <c r="DV27" s="697"/>
      <c r="DW27" s="666">
        <v>8.1</v>
      </c>
      <c r="DX27" s="694"/>
      <c r="DY27" s="694"/>
      <c r="DZ27" s="694"/>
      <c r="EA27" s="694"/>
      <c r="EB27" s="694"/>
      <c r="EC27" s="695"/>
    </row>
    <row r="28" spans="2:133" ht="11.25" customHeight="1" x14ac:dyDescent="0.15">
      <c r="B28" s="702" t="s">
        <v>208</v>
      </c>
      <c r="C28" s="703"/>
      <c r="D28" s="703"/>
      <c r="E28" s="703"/>
      <c r="F28" s="703"/>
      <c r="G28" s="703"/>
      <c r="H28" s="703"/>
      <c r="I28" s="703"/>
      <c r="J28" s="703"/>
      <c r="K28" s="703"/>
      <c r="L28" s="703"/>
      <c r="M28" s="703"/>
      <c r="N28" s="703"/>
      <c r="O28" s="703"/>
      <c r="P28" s="703"/>
      <c r="Q28" s="704"/>
      <c r="R28" s="661" t="s">
        <v>47</v>
      </c>
      <c r="S28" s="662"/>
      <c r="T28" s="662"/>
      <c r="U28" s="662"/>
      <c r="V28" s="662"/>
      <c r="W28" s="662"/>
      <c r="X28" s="662"/>
      <c r="Y28" s="663"/>
      <c r="Z28" s="664" t="s">
        <v>47</v>
      </c>
      <c r="AA28" s="664"/>
      <c r="AB28" s="664"/>
      <c r="AC28" s="664"/>
      <c r="AD28" s="665" t="s">
        <v>47</v>
      </c>
      <c r="AE28" s="665"/>
      <c r="AF28" s="665"/>
      <c r="AG28" s="665"/>
      <c r="AH28" s="665"/>
      <c r="AI28" s="665"/>
      <c r="AJ28" s="665"/>
      <c r="AK28" s="665"/>
      <c r="AL28" s="666" t="s">
        <v>47</v>
      </c>
      <c r="AM28" s="667"/>
      <c r="AN28" s="667"/>
      <c r="AO28" s="668"/>
      <c r="AP28" s="705"/>
      <c r="AQ28" s="706"/>
      <c r="AR28" s="706"/>
      <c r="AS28" s="706"/>
      <c r="AT28" s="706"/>
      <c r="AU28" s="706"/>
      <c r="AV28" s="706"/>
      <c r="AW28" s="706"/>
      <c r="AX28" s="706"/>
      <c r="AY28" s="706"/>
      <c r="AZ28" s="706"/>
      <c r="BA28" s="706"/>
      <c r="BB28" s="706"/>
      <c r="BC28" s="706"/>
      <c r="BD28" s="706"/>
      <c r="BE28" s="706"/>
      <c r="BF28" s="707"/>
      <c r="BG28" s="661"/>
      <c r="BH28" s="662"/>
      <c r="BI28" s="662"/>
      <c r="BJ28" s="662"/>
      <c r="BK28" s="662"/>
      <c r="BL28" s="662"/>
      <c r="BM28" s="662"/>
      <c r="BN28" s="663"/>
      <c r="BO28" s="664"/>
      <c r="BP28" s="664"/>
      <c r="BQ28" s="664"/>
      <c r="BR28" s="664"/>
      <c r="BS28" s="665"/>
      <c r="BT28" s="665"/>
      <c r="BU28" s="665"/>
      <c r="BV28" s="665"/>
      <c r="BW28" s="665"/>
      <c r="BX28" s="665"/>
      <c r="BY28" s="665"/>
      <c r="BZ28" s="665"/>
      <c r="CA28" s="665"/>
      <c r="CB28" s="669"/>
      <c r="CD28" s="676" t="s">
        <v>209</v>
      </c>
      <c r="CE28" s="677"/>
      <c r="CF28" s="677"/>
      <c r="CG28" s="677"/>
      <c r="CH28" s="677"/>
      <c r="CI28" s="677"/>
      <c r="CJ28" s="677"/>
      <c r="CK28" s="677"/>
      <c r="CL28" s="677"/>
      <c r="CM28" s="677"/>
      <c r="CN28" s="677"/>
      <c r="CO28" s="677"/>
      <c r="CP28" s="677"/>
      <c r="CQ28" s="678"/>
      <c r="CR28" s="661">
        <v>510335</v>
      </c>
      <c r="CS28" s="662"/>
      <c r="CT28" s="662"/>
      <c r="CU28" s="662"/>
      <c r="CV28" s="662"/>
      <c r="CW28" s="662"/>
      <c r="CX28" s="662"/>
      <c r="CY28" s="663"/>
      <c r="CZ28" s="666">
        <v>5.8</v>
      </c>
      <c r="DA28" s="694"/>
      <c r="DB28" s="694"/>
      <c r="DC28" s="698"/>
      <c r="DD28" s="670">
        <v>490694</v>
      </c>
      <c r="DE28" s="662"/>
      <c r="DF28" s="662"/>
      <c r="DG28" s="662"/>
      <c r="DH28" s="662"/>
      <c r="DI28" s="662"/>
      <c r="DJ28" s="662"/>
      <c r="DK28" s="663"/>
      <c r="DL28" s="670">
        <v>490694</v>
      </c>
      <c r="DM28" s="662"/>
      <c r="DN28" s="662"/>
      <c r="DO28" s="662"/>
      <c r="DP28" s="662"/>
      <c r="DQ28" s="662"/>
      <c r="DR28" s="662"/>
      <c r="DS28" s="662"/>
      <c r="DT28" s="662"/>
      <c r="DU28" s="662"/>
      <c r="DV28" s="663"/>
      <c r="DW28" s="666">
        <v>11.1</v>
      </c>
      <c r="DX28" s="694"/>
      <c r="DY28" s="694"/>
      <c r="DZ28" s="694"/>
      <c r="EA28" s="694"/>
      <c r="EB28" s="694"/>
      <c r="EC28" s="695"/>
    </row>
    <row r="29" spans="2:133" ht="11.25" customHeight="1" x14ac:dyDescent="0.15">
      <c r="B29" s="658" t="s">
        <v>210</v>
      </c>
      <c r="C29" s="659"/>
      <c r="D29" s="659"/>
      <c r="E29" s="659"/>
      <c r="F29" s="659"/>
      <c r="G29" s="659"/>
      <c r="H29" s="659"/>
      <c r="I29" s="659"/>
      <c r="J29" s="659"/>
      <c r="K29" s="659"/>
      <c r="L29" s="659"/>
      <c r="M29" s="659"/>
      <c r="N29" s="659"/>
      <c r="O29" s="659"/>
      <c r="P29" s="659"/>
      <c r="Q29" s="660"/>
      <c r="R29" s="661">
        <v>2016172</v>
      </c>
      <c r="S29" s="662"/>
      <c r="T29" s="662"/>
      <c r="U29" s="662"/>
      <c r="V29" s="662"/>
      <c r="W29" s="662"/>
      <c r="X29" s="662"/>
      <c r="Y29" s="663"/>
      <c r="Z29" s="664">
        <v>22</v>
      </c>
      <c r="AA29" s="664"/>
      <c r="AB29" s="664"/>
      <c r="AC29" s="664"/>
      <c r="AD29" s="665" t="s">
        <v>47</v>
      </c>
      <c r="AE29" s="665"/>
      <c r="AF29" s="665"/>
      <c r="AG29" s="665"/>
      <c r="AH29" s="665"/>
      <c r="AI29" s="665"/>
      <c r="AJ29" s="665"/>
      <c r="AK29" s="665"/>
      <c r="AL29" s="666" t="s">
        <v>47</v>
      </c>
      <c r="AM29" s="667"/>
      <c r="AN29" s="667"/>
      <c r="AO29" s="668"/>
      <c r="AP29" s="640" t="s">
        <v>7</v>
      </c>
      <c r="AQ29" s="641"/>
      <c r="AR29" s="641"/>
      <c r="AS29" s="641"/>
      <c r="AT29" s="641"/>
      <c r="AU29" s="641"/>
      <c r="AV29" s="641"/>
      <c r="AW29" s="641"/>
      <c r="AX29" s="641"/>
      <c r="AY29" s="641"/>
      <c r="AZ29" s="641"/>
      <c r="BA29" s="641"/>
      <c r="BB29" s="641"/>
      <c r="BC29" s="641"/>
      <c r="BD29" s="641"/>
      <c r="BE29" s="641"/>
      <c r="BF29" s="642"/>
      <c r="BG29" s="640" t="s">
        <v>127</v>
      </c>
      <c r="BH29" s="700"/>
      <c r="BI29" s="700"/>
      <c r="BJ29" s="700"/>
      <c r="BK29" s="700"/>
      <c r="BL29" s="700"/>
      <c r="BM29" s="700"/>
      <c r="BN29" s="700"/>
      <c r="BO29" s="700"/>
      <c r="BP29" s="700"/>
      <c r="BQ29" s="701"/>
      <c r="BR29" s="640" t="s">
        <v>211</v>
      </c>
      <c r="BS29" s="700"/>
      <c r="BT29" s="700"/>
      <c r="BU29" s="700"/>
      <c r="BV29" s="700"/>
      <c r="BW29" s="700"/>
      <c r="BX29" s="700"/>
      <c r="BY29" s="700"/>
      <c r="BZ29" s="700"/>
      <c r="CA29" s="700"/>
      <c r="CB29" s="701"/>
      <c r="CD29" s="723" t="s">
        <v>212</v>
      </c>
      <c r="CE29" s="724"/>
      <c r="CF29" s="676" t="s">
        <v>213</v>
      </c>
      <c r="CG29" s="677"/>
      <c r="CH29" s="677"/>
      <c r="CI29" s="677"/>
      <c r="CJ29" s="677"/>
      <c r="CK29" s="677"/>
      <c r="CL29" s="677"/>
      <c r="CM29" s="677"/>
      <c r="CN29" s="677"/>
      <c r="CO29" s="677"/>
      <c r="CP29" s="677"/>
      <c r="CQ29" s="678"/>
      <c r="CR29" s="661">
        <v>510335</v>
      </c>
      <c r="CS29" s="696"/>
      <c r="CT29" s="696"/>
      <c r="CU29" s="696"/>
      <c r="CV29" s="696"/>
      <c r="CW29" s="696"/>
      <c r="CX29" s="696"/>
      <c r="CY29" s="697"/>
      <c r="CZ29" s="666">
        <v>5.8</v>
      </c>
      <c r="DA29" s="694"/>
      <c r="DB29" s="694"/>
      <c r="DC29" s="698"/>
      <c r="DD29" s="670">
        <v>490694</v>
      </c>
      <c r="DE29" s="696"/>
      <c r="DF29" s="696"/>
      <c r="DG29" s="696"/>
      <c r="DH29" s="696"/>
      <c r="DI29" s="696"/>
      <c r="DJ29" s="696"/>
      <c r="DK29" s="697"/>
      <c r="DL29" s="670">
        <v>490694</v>
      </c>
      <c r="DM29" s="696"/>
      <c r="DN29" s="696"/>
      <c r="DO29" s="696"/>
      <c r="DP29" s="696"/>
      <c r="DQ29" s="696"/>
      <c r="DR29" s="696"/>
      <c r="DS29" s="696"/>
      <c r="DT29" s="696"/>
      <c r="DU29" s="696"/>
      <c r="DV29" s="697"/>
      <c r="DW29" s="666">
        <v>11.1</v>
      </c>
      <c r="DX29" s="694"/>
      <c r="DY29" s="694"/>
      <c r="DZ29" s="694"/>
      <c r="EA29" s="694"/>
      <c r="EB29" s="694"/>
      <c r="EC29" s="695"/>
    </row>
    <row r="30" spans="2:133" ht="11.25" customHeight="1" x14ac:dyDescent="0.15">
      <c r="B30" s="658" t="s">
        <v>214</v>
      </c>
      <c r="C30" s="659"/>
      <c r="D30" s="659"/>
      <c r="E30" s="659"/>
      <c r="F30" s="659"/>
      <c r="G30" s="659"/>
      <c r="H30" s="659"/>
      <c r="I30" s="659"/>
      <c r="J30" s="659"/>
      <c r="K30" s="659"/>
      <c r="L30" s="659"/>
      <c r="M30" s="659"/>
      <c r="N30" s="659"/>
      <c r="O30" s="659"/>
      <c r="P30" s="659"/>
      <c r="Q30" s="660"/>
      <c r="R30" s="661">
        <v>101850</v>
      </c>
      <c r="S30" s="662"/>
      <c r="T30" s="662"/>
      <c r="U30" s="662"/>
      <c r="V30" s="662"/>
      <c r="W30" s="662"/>
      <c r="X30" s="662"/>
      <c r="Y30" s="663"/>
      <c r="Z30" s="664">
        <v>1.1000000000000001</v>
      </c>
      <c r="AA30" s="664"/>
      <c r="AB30" s="664"/>
      <c r="AC30" s="664"/>
      <c r="AD30" s="665">
        <v>80323</v>
      </c>
      <c r="AE30" s="665"/>
      <c r="AF30" s="665"/>
      <c r="AG30" s="665"/>
      <c r="AH30" s="665"/>
      <c r="AI30" s="665"/>
      <c r="AJ30" s="665"/>
      <c r="AK30" s="665"/>
      <c r="AL30" s="666">
        <v>2</v>
      </c>
      <c r="AM30" s="667"/>
      <c r="AN30" s="667"/>
      <c r="AO30" s="668"/>
      <c r="AP30" s="708" t="s">
        <v>215</v>
      </c>
      <c r="AQ30" s="709"/>
      <c r="AR30" s="709"/>
      <c r="AS30" s="709"/>
      <c r="AT30" s="714" t="s">
        <v>216</v>
      </c>
      <c r="AU30" s="210"/>
      <c r="AV30" s="210"/>
      <c r="AW30" s="210"/>
      <c r="AX30" s="647" t="s">
        <v>103</v>
      </c>
      <c r="AY30" s="648"/>
      <c r="AZ30" s="648"/>
      <c r="BA30" s="648"/>
      <c r="BB30" s="648"/>
      <c r="BC30" s="648"/>
      <c r="BD30" s="648"/>
      <c r="BE30" s="648"/>
      <c r="BF30" s="649"/>
      <c r="BG30" s="720">
        <v>99.1</v>
      </c>
      <c r="BH30" s="721"/>
      <c r="BI30" s="721"/>
      <c r="BJ30" s="721"/>
      <c r="BK30" s="721"/>
      <c r="BL30" s="721"/>
      <c r="BM30" s="656">
        <v>96.9</v>
      </c>
      <c r="BN30" s="721"/>
      <c r="BO30" s="721"/>
      <c r="BP30" s="721"/>
      <c r="BQ30" s="722"/>
      <c r="BR30" s="720">
        <v>99</v>
      </c>
      <c r="BS30" s="721"/>
      <c r="BT30" s="721"/>
      <c r="BU30" s="721"/>
      <c r="BV30" s="721"/>
      <c r="BW30" s="721"/>
      <c r="BX30" s="656">
        <v>96.9</v>
      </c>
      <c r="BY30" s="721"/>
      <c r="BZ30" s="721"/>
      <c r="CA30" s="721"/>
      <c r="CB30" s="722"/>
      <c r="CD30" s="725"/>
      <c r="CE30" s="726"/>
      <c r="CF30" s="676" t="s">
        <v>217</v>
      </c>
      <c r="CG30" s="677"/>
      <c r="CH30" s="677"/>
      <c r="CI30" s="677"/>
      <c r="CJ30" s="677"/>
      <c r="CK30" s="677"/>
      <c r="CL30" s="677"/>
      <c r="CM30" s="677"/>
      <c r="CN30" s="677"/>
      <c r="CO30" s="677"/>
      <c r="CP30" s="677"/>
      <c r="CQ30" s="678"/>
      <c r="CR30" s="661">
        <v>453074</v>
      </c>
      <c r="CS30" s="662"/>
      <c r="CT30" s="662"/>
      <c r="CU30" s="662"/>
      <c r="CV30" s="662"/>
      <c r="CW30" s="662"/>
      <c r="CX30" s="662"/>
      <c r="CY30" s="663"/>
      <c r="CZ30" s="666">
        <v>5.2</v>
      </c>
      <c r="DA30" s="694"/>
      <c r="DB30" s="694"/>
      <c r="DC30" s="698"/>
      <c r="DD30" s="670">
        <v>437033</v>
      </c>
      <c r="DE30" s="662"/>
      <c r="DF30" s="662"/>
      <c r="DG30" s="662"/>
      <c r="DH30" s="662"/>
      <c r="DI30" s="662"/>
      <c r="DJ30" s="662"/>
      <c r="DK30" s="663"/>
      <c r="DL30" s="670">
        <v>437033</v>
      </c>
      <c r="DM30" s="662"/>
      <c r="DN30" s="662"/>
      <c r="DO30" s="662"/>
      <c r="DP30" s="662"/>
      <c r="DQ30" s="662"/>
      <c r="DR30" s="662"/>
      <c r="DS30" s="662"/>
      <c r="DT30" s="662"/>
      <c r="DU30" s="662"/>
      <c r="DV30" s="663"/>
      <c r="DW30" s="666">
        <v>9.9</v>
      </c>
      <c r="DX30" s="694"/>
      <c r="DY30" s="694"/>
      <c r="DZ30" s="694"/>
      <c r="EA30" s="694"/>
      <c r="EB30" s="694"/>
      <c r="EC30" s="695"/>
    </row>
    <row r="31" spans="2:133" ht="11.25" customHeight="1" x14ac:dyDescent="0.15">
      <c r="B31" s="658" t="s">
        <v>218</v>
      </c>
      <c r="C31" s="659"/>
      <c r="D31" s="659"/>
      <c r="E31" s="659"/>
      <c r="F31" s="659"/>
      <c r="G31" s="659"/>
      <c r="H31" s="659"/>
      <c r="I31" s="659"/>
      <c r="J31" s="659"/>
      <c r="K31" s="659"/>
      <c r="L31" s="659"/>
      <c r="M31" s="659"/>
      <c r="N31" s="659"/>
      <c r="O31" s="659"/>
      <c r="P31" s="659"/>
      <c r="Q31" s="660"/>
      <c r="R31" s="661">
        <v>325</v>
      </c>
      <c r="S31" s="662"/>
      <c r="T31" s="662"/>
      <c r="U31" s="662"/>
      <c r="V31" s="662"/>
      <c r="W31" s="662"/>
      <c r="X31" s="662"/>
      <c r="Y31" s="663"/>
      <c r="Z31" s="664">
        <v>0</v>
      </c>
      <c r="AA31" s="664"/>
      <c r="AB31" s="664"/>
      <c r="AC31" s="664"/>
      <c r="AD31" s="665" t="s">
        <v>47</v>
      </c>
      <c r="AE31" s="665"/>
      <c r="AF31" s="665"/>
      <c r="AG31" s="665"/>
      <c r="AH31" s="665"/>
      <c r="AI31" s="665"/>
      <c r="AJ31" s="665"/>
      <c r="AK31" s="665"/>
      <c r="AL31" s="666" t="s">
        <v>47</v>
      </c>
      <c r="AM31" s="667"/>
      <c r="AN31" s="667"/>
      <c r="AO31" s="668"/>
      <c r="AP31" s="710"/>
      <c r="AQ31" s="711"/>
      <c r="AR31" s="711"/>
      <c r="AS31" s="711"/>
      <c r="AT31" s="715"/>
      <c r="AU31" s="209" t="s">
        <v>219</v>
      </c>
      <c r="AV31" s="209"/>
      <c r="AW31" s="209"/>
      <c r="AX31" s="658" t="s">
        <v>220</v>
      </c>
      <c r="AY31" s="659"/>
      <c r="AZ31" s="659"/>
      <c r="BA31" s="659"/>
      <c r="BB31" s="659"/>
      <c r="BC31" s="659"/>
      <c r="BD31" s="659"/>
      <c r="BE31" s="659"/>
      <c r="BF31" s="660"/>
      <c r="BG31" s="717">
        <v>99.2</v>
      </c>
      <c r="BH31" s="696"/>
      <c r="BI31" s="696"/>
      <c r="BJ31" s="696"/>
      <c r="BK31" s="696"/>
      <c r="BL31" s="696"/>
      <c r="BM31" s="667">
        <v>96.8</v>
      </c>
      <c r="BN31" s="718"/>
      <c r="BO31" s="718"/>
      <c r="BP31" s="718"/>
      <c r="BQ31" s="719"/>
      <c r="BR31" s="717">
        <v>98.8</v>
      </c>
      <c r="BS31" s="696"/>
      <c r="BT31" s="696"/>
      <c r="BU31" s="696"/>
      <c r="BV31" s="696"/>
      <c r="BW31" s="696"/>
      <c r="BX31" s="667">
        <v>96.4</v>
      </c>
      <c r="BY31" s="718"/>
      <c r="BZ31" s="718"/>
      <c r="CA31" s="718"/>
      <c r="CB31" s="719"/>
      <c r="CD31" s="725"/>
      <c r="CE31" s="726"/>
      <c r="CF31" s="676" t="s">
        <v>221</v>
      </c>
      <c r="CG31" s="677"/>
      <c r="CH31" s="677"/>
      <c r="CI31" s="677"/>
      <c r="CJ31" s="677"/>
      <c r="CK31" s="677"/>
      <c r="CL31" s="677"/>
      <c r="CM31" s="677"/>
      <c r="CN31" s="677"/>
      <c r="CO31" s="677"/>
      <c r="CP31" s="677"/>
      <c r="CQ31" s="678"/>
      <c r="CR31" s="661">
        <v>57261</v>
      </c>
      <c r="CS31" s="696"/>
      <c r="CT31" s="696"/>
      <c r="CU31" s="696"/>
      <c r="CV31" s="696"/>
      <c r="CW31" s="696"/>
      <c r="CX31" s="696"/>
      <c r="CY31" s="697"/>
      <c r="CZ31" s="666">
        <v>0.7</v>
      </c>
      <c r="DA31" s="694"/>
      <c r="DB31" s="694"/>
      <c r="DC31" s="698"/>
      <c r="DD31" s="670">
        <v>53661</v>
      </c>
      <c r="DE31" s="696"/>
      <c r="DF31" s="696"/>
      <c r="DG31" s="696"/>
      <c r="DH31" s="696"/>
      <c r="DI31" s="696"/>
      <c r="DJ31" s="696"/>
      <c r="DK31" s="697"/>
      <c r="DL31" s="670">
        <v>53661</v>
      </c>
      <c r="DM31" s="696"/>
      <c r="DN31" s="696"/>
      <c r="DO31" s="696"/>
      <c r="DP31" s="696"/>
      <c r="DQ31" s="696"/>
      <c r="DR31" s="696"/>
      <c r="DS31" s="696"/>
      <c r="DT31" s="696"/>
      <c r="DU31" s="696"/>
      <c r="DV31" s="697"/>
      <c r="DW31" s="666">
        <v>1.2</v>
      </c>
      <c r="DX31" s="694"/>
      <c r="DY31" s="694"/>
      <c r="DZ31" s="694"/>
      <c r="EA31" s="694"/>
      <c r="EB31" s="694"/>
      <c r="EC31" s="695"/>
    </row>
    <row r="32" spans="2:133" ht="11.25" customHeight="1" x14ac:dyDescent="0.15">
      <c r="B32" s="658" t="s">
        <v>222</v>
      </c>
      <c r="C32" s="659"/>
      <c r="D32" s="659"/>
      <c r="E32" s="659"/>
      <c r="F32" s="659"/>
      <c r="G32" s="659"/>
      <c r="H32" s="659"/>
      <c r="I32" s="659"/>
      <c r="J32" s="659"/>
      <c r="K32" s="659"/>
      <c r="L32" s="659"/>
      <c r="M32" s="659"/>
      <c r="N32" s="659"/>
      <c r="O32" s="659"/>
      <c r="P32" s="659"/>
      <c r="Q32" s="660"/>
      <c r="R32" s="661">
        <v>16179</v>
      </c>
      <c r="S32" s="662"/>
      <c r="T32" s="662"/>
      <c r="U32" s="662"/>
      <c r="V32" s="662"/>
      <c r="W32" s="662"/>
      <c r="X32" s="662"/>
      <c r="Y32" s="663"/>
      <c r="Z32" s="664">
        <v>0.2</v>
      </c>
      <c r="AA32" s="664"/>
      <c r="AB32" s="664"/>
      <c r="AC32" s="664"/>
      <c r="AD32" s="665" t="s">
        <v>47</v>
      </c>
      <c r="AE32" s="665"/>
      <c r="AF32" s="665"/>
      <c r="AG32" s="665"/>
      <c r="AH32" s="665"/>
      <c r="AI32" s="665"/>
      <c r="AJ32" s="665"/>
      <c r="AK32" s="665"/>
      <c r="AL32" s="666" t="s">
        <v>47</v>
      </c>
      <c r="AM32" s="667"/>
      <c r="AN32" s="667"/>
      <c r="AO32" s="668"/>
      <c r="AP32" s="712"/>
      <c r="AQ32" s="713"/>
      <c r="AR32" s="713"/>
      <c r="AS32" s="713"/>
      <c r="AT32" s="716"/>
      <c r="AU32" s="211"/>
      <c r="AV32" s="211"/>
      <c r="AW32" s="211"/>
      <c r="AX32" s="705" t="s">
        <v>223</v>
      </c>
      <c r="AY32" s="706"/>
      <c r="AZ32" s="706"/>
      <c r="BA32" s="706"/>
      <c r="BB32" s="706"/>
      <c r="BC32" s="706"/>
      <c r="BD32" s="706"/>
      <c r="BE32" s="706"/>
      <c r="BF32" s="707"/>
      <c r="BG32" s="729">
        <v>99.1</v>
      </c>
      <c r="BH32" s="730"/>
      <c r="BI32" s="730"/>
      <c r="BJ32" s="730"/>
      <c r="BK32" s="730"/>
      <c r="BL32" s="730"/>
      <c r="BM32" s="731">
        <v>96.9</v>
      </c>
      <c r="BN32" s="730"/>
      <c r="BO32" s="730"/>
      <c r="BP32" s="730"/>
      <c r="BQ32" s="732"/>
      <c r="BR32" s="729">
        <v>99.1</v>
      </c>
      <c r="BS32" s="730"/>
      <c r="BT32" s="730"/>
      <c r="BU32" s="730"/>
      <c r="BV32" s="730"/>
      <c r="BW32" s="730"/>
      <c r="BX32" s="731">
        <v>97.1</v>
      </c>
      <c r="BY32" s="730"/>
      <c r="BZ32" s="730"/>
      <c r="CA32" s="730"/>
      <c r="CB32" s="732"/>
      <c r="CD32" s="727"/>
      <c r="CE32" s="728"/>
      <c r="CF32" s="676" t="s">
        <v>224</v>
      </c>
      <c r="CG32" s="677"/>
      <c r="CH32" s="677"/>
      <c r="CI32" s="677"/>
      <c r="CJ32" s="677"/>
      <c r="CK32" s="677"/>
      <c r="CL32" s="677"/>
      <c r="CM32" s="677"/>
      <c r="CN32" s="677"/>
      <c r="CO32" s="677"/>
      <c r="CP32" s="677"/>
      <c r="CQ32" s="678"/>
      <c r="CR32" s="661" t="s">
        <v>47</v>
      </c>
      <c r="CS32" s="662"/>
      <c r="CT32" s="662"/>
      <c r="CU32" s="662"/>
      <c r="CV32" s="662"/>
      <c r="CW32" s="662"/>
      <c r="CX32" s="662"/>
      <c r="CY32" s="663"/>
      <c r="CZ32" s="666" t="s">
        <v>47</v>
      </c>
      <c r="DA32" s="694"/>
      <c r="DB32" s="694"/>
      <c r="DC32" s="698"/>
      <c r="DD32" s="670" t="s">
        <v>47</v>
      </c>
      <c r="DE32" s="662"/>
      <c r="DF32" s="662"/>
      <c r="DG32" s="662"/>
      <c r="DH32" s="662"/>
      <c r="DI32" s="662"/>
      <c r="DJ32" s="662"/>
      <c r="DK32" s="663"/>
      <c r="DL32" s="670" t="s">
        <v>47</v>
      </c>
      <c r="DM32" s="662"/>
      <c r="DN32" s="662"/>
      <c r="DO32" s="662"/>
      <c r="DP32" s="662"/>
      <c r="DQ32" s="662"/>
      <c r="DR32" s="662"/>
      <c r="DS32" s="662"/>
      <c r="DT32" s="662"/>
      <c r="DU32" s="662"/>
      <c r="DV32" s="663"/>
      <c r="DW32" s="666" t="s">
        <v>47</v>
      </c>
      <c r="DX32" s="694"/>
      <c r="DY32" s="694"/>
      <c r="DZ32" s="694"/>
      <c r="EA32" s="694"/>
      <c r="EB32" s="694"/>
      <c r="EC32" s="695"/>
    </row>
    <row r="33" spans="2:133" ht="11.25" customHeight="1" x14ac:dyDescent="0.15">
      <c r="B33" s="658" t="s">
        <v>225</v>
      </c>
      <c r="C33" s="659"/>
      <c r="D33" s="659"/>
      <c r="E33" s="659"/>
      <c r="F33" s="659"/>
      <c r="G33" s="659"/>
      <c r="H33" s="659"/>
      <c r="I33" s="659"/>
      <c r="J33" s="659"/>
      <c r="K33" s="659"/>
      <c r="L33" s="659"/>
      <c r="M33" s="659"/>
      <c r="N33" s="659"/>
      <c r="O33" s="659"/>
      <c r="P33" s="659"/>
      <c r="Q33" s="660"/>
      <c r="R33" s="661">
        <v>244480</v>
      </c>
      <c r="S33" s="662"/>
      <c r="T33" s="662"/>
      <c r="U33" s="662"/>
      <c r="V33" s="662"/>
      <c r="W33" s="662"/>
      <c r="X33" s="662"/>
      <c r="Y33" s="663"/>
      <c r="Z33" s="664">
        <v>2.7</v>
      </c>
      <c r="AA33" s="664"/>
      <c r="AB33" s="664"/>
      <c r="AC33" s="664"/>
      <c r="AD33" s="665" t="s">
        <v>47</v>
      </c>
      <c r="AE33" s="665"/>
      <c r="AF33" s="665"/>
      <c r="AG33" s="665"/>
      <c r="AH33" s="665"/>
      <c r="AI33" s="665"/>
      <c r="AJ33" s="665"/>
      <c r="AK33" s="665"/>
      <c r="AL33" s="666" t="s">
        <v>47</v>
      </c>
      <c r="AM33" s="667"/>
      <c r="AN33" s="667"/>
      <c r="AO33" s="66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6" t="s">
        <v>226</v>
      </c>
      <c r="CE33" s="677"/>
      <c r="CF33" s="677"/>
      <c r="CG33" s="677"/>
      <c r="CH33" s="677"/>
      <c r="CI33" s="677"/>
      <c r="CJ33" s="677"/>
      <c r="CK33" s="677"/>
      <c r="CL33" s="677"/>
      <c r="CM33" s="677"/>
      <c r="CN33" s="677"/>
      <c r="CO33" s="677"/>
      <c r="CP33" s="677"/>
      <c r="CQ33" s="678"/>
      <c r="CR33" s="661">
        <v>4262064</v>
      </c>
      <c r="CS33" s="696"/>
      <c r="CT33" s="696"/>
      <c r="CU33" s="696"/>
      <c r="CV33" s="696"/>
      <c r="CW33" s="696"/>
      <c r="CX33" s="696"/>
      <c r="CY33" s="697"/>
      <c r="CZ33" s="666">
        <v>48.6</v>
      </c>
      <c r="DA33" s="694"/>
      <c r="DB33" s="694"/>
      <c r="DC33" s="698"/>
      <c r="DD33" s="670">
        <v>3013445</v>
      </c>
      <c r="DE33" s="696"/>
      <c r="DF33" s="696"/>
      <c r="DG33" s="696"/>
      <c r="DH33" s="696"/>
      <c r="DI33" s="696"/>
      <c r="DJ33" s="696"/>
      <c r="DK33" s="697"/>
      <c r="DL33" s="670">
        <v>2562753</v>
      </c>
      <c r="DM33" s="696"/>
      <c r="DN33" s="696"/>
      <c r="DO33" s="696"/>
      <c r="DP33" s="696"/>
      <c r="DQ33" s="696"/>
      <c r="DR33" s="696"/>
      <c r="DS33" s="696"/>
      <c r="DT33" s="696"/>
      <c r="DU33" s="696"/>
      <c r="DV33" s="697"/>
      <c r="DW33" s="666">
        <v>58.2</v>
      </c>
      <c r="DX33" s="694"/>
      <c r="DY33" s="694"/>
      <c r="DZ33" s="694"/>
      <c r="EA33" s="694"/>
      <c r="EB33" s="694"/>
      <c r="EC33" s="695"/>
    </row>
    <row r="34" spans="2:133" ht="11.25" customHeight="1" x14ac:dyDescent="0.15">
      <c r="B34" s="658" t="s">
        <v>227</v>
      </c>
      <c r="C34" s="659"/>
      <c r="D34" s="659"/>
      <c r="E34" s="659"/>
      <c r="F34" s="659"/>
      <c r="G34" s="659"/>
      <c r="H34" s="659"/>
      <c r="I34" s="659"/>
      <c r="J34" s="659"/>
      <c r="K34" s="659"/>
      <c r="L34" s="659"/>
      <c r="M34" s="659"/>
      <c r="N34" s="659"/>
      <c r="O34" s="659"/>
      <c r="P34" s="659"/>
      <c r="Q34" s="660"/>
      <c r="R34" s="661">
        <v>1042834</v>
      </c>
      <c r="S34" s="662"/>
      <c r="T34" s="662"/>
      <c r="U34" s="662"/>
      <c r="V34" s="662"/>
      <c r="W34" s="662"/>
      <c r="X34" s="662"/>
      <c r="Y34" s="663"/>
      <c r="Z34" s="664">
        <v>11.4</v>
      </c>
      <c r="AA34" s="664"/>
      <c r="AB34" s="664"/>
      <c r="AC34" s="664"/>
      <c r="AD34" s="665">
        <v>1386</v>
      </c>
      <c r="AE34" s="665"/>
      <c r="AF34" s="665"/>
      <c r="AG34" s="665"/>
      <c r="AH34" s="665"/>
      <c r="AI34" s="665"/>
      <c r="AJ34" s="665"/>
      <c r="AK34" s="665"/>
      <c r="AL34" s="666">
        <v>0</v>
      </c>
      <c r="AM34" s="667"/>
      <c r="AN34" s="667"/>
      <c r="AO34" s="668"/>
      <c r="AP34" s="214"/>
      <c r="AQ34" s="640" t="s">
        <v>228</v>
      </c>
      <c r="AR34" s="641"/>
      <c r="AS34" s="641"/>
      <c r="AT34" s="641"/>
      <c r="AU34" s="641"/>
      <c r="AV34" s="641"/>
      <c r="AW34" s="641"/>
      <c r="AX34" s="641"/>
      <c r="AY34" s="641"/>
      <c r="AZ34" s="641"/>
      <c r="BA34" s="641"/>
      <c r="BB34" s="641"/>
      <c r="BC34" s="641"/>
      <c r="BD34" s="641"/>
      <c r="BE34" s="641"/>
      <c r="BF34" s="642"/>
      <c r="BG34" s="640" t="s">
        <v>229</v>
      </c>
      <c r="BH34" s="641"/>
      <c r="BI34" s="641"/>
      <c r="BJ34" s="641"/>
      <c r="BK34" s="641"/>
      <c r="BL34" s="641"/>
      <c r="BM34" s="641"/>
      <c r="BN34" s="641"/>
      <c r="BO34" s="641"/>
      <c r="BP34" s="641"/>
      <c r="BQ34" s="641"/>
      <c r="BR34" s="641"/>
      <c r="BS34" s="641"/>
      <c r="BT34" s="641"/>
      <c r="BU34" s="641"/>
      <c r="BV34" s="641"/>
      <c r="BW34" s="641"/>
      <c r="BX34" s="641"/>
      <c r="BY34" s="641"/>
      <c r="BZ34" s="641"/>
      <c r="CA34" s="641"/>
      <c r="CB34" s="642"/>
      <c r="CD34" s="676" t="s">
        <v>230</v>
      </c>
      <c r="CE34" s="677"/>
      <c r="CF34" s="677"/>
      <c r="CG34" s="677"/>
      <c r="CH34" s="677"/>
      <c r="CI34" s="677"/>
      <c r="CJ34" s="677"/>
      <c r="CK34" s="677"/>
      <c r="CL34" s="677"/>
      <c r="CM34" s="677"/>
      <c r="CN34" s="677"/>
      <c r="CO34" s="677"/>
      <c r="CP34" s="677"/>
      <c r="CQ34" s="678"/>
      <c r="CR34" s="661">
        <v>1345259</v>
      </c>
      <c r="CS34" s="662"/>
      <c r="CT34" s="662"/>
      <c r="CU34" s="662"/>
      <c r="CV34" s="662"/>
      <c r="CW34" s="662"/>
      <c r="CX34" s="662"/>
      <c r="CY34" s="663"/>
      <c r="CZ34" s="666">
        <v>15.4</v>
      </c>
      <c r="DA34" s="694"/>
      <c r="DB34" s="694"/>
      <c r="DC34" s="698"/>
      <c r="DD34" s="670">
        <v>892984</v>
      </c>
      <c r="DE34" s="662"/>
      <c r="DF34" s="662"/>
      <c r="DG34" s="662"/>
      <c r="DH34" s="662"/>
      <c r="DI34" s="662"/>
      <c r="DJ34" s="662"/>
      <c r="DK34" s="663"/>
      <c r="DL34" s="670">
        <v>731320</v>
      </c>
      <c r="DM34" s="662"/>
      <c r="DN34" s="662"/>
      <c r="DO34" s="662"/>
      <c r="DP34" s="662"/>
      <c r="DQ34" s="662"/>
      <c r="DR34" s="662"/>
      <c r="DS34" s="662"/>
      <c r="DT34" s="662"/>
      <c r="DU34" s="662"/>
      <c r="DV34" s="663"/>
      <c r="DW34" s="666">
        <v>16.600000000000001</v>
      </c>
      <c r="DX34" s="694"/>
      <c r="DY34" s="694"/>
      <c r="DZ34" s="694"/>
      <c r="EA34" s="694"/>
      <c r="EB34" s="694"/>
      <c r="EC34" s="695"/>
    </row>
    <row r="35" spans="2:133" ht="11.25" customHeight="1" x14ac:dyDescent="0.15">
      <c r="B35" s="658" t="s">
        <v>231</v>
      </c>
      <c r="C35" s="659"/>
      <c r="D35" s="659"/>
      <c r="E35" s="659"/>
      <c r="F35" s="659"/>
      <c r="G35" s="659"/>
      <c r="H35" s="659"/>
      <c r="I35" s="659"/>
      <c r="J35" s="659"/>
      <c r="K35" s="659"/>
      <c r="L35" s="659"/>
      <c r="M35" s="659"/>
      <c r="N35" s="659"/>
      <c r="O35" s="659"/>
      <c r="P35" s="659"/>
      <c r="Q35" s="660"/>
      <c r="R35" s="661">
        <v>446443</v>
      </c>
      <c r="S35" s="662"/>
      <c r="T35" s="662"/>
      <c r="U35" s="662"/>
      <c r="V35" s="662"/>
      <c r="W35" s="662"/>
      <c r="X35" s="662"/>
      <c r="Y35" s="663"/>
      <c r="Z35" s="664">
        <v>4.9000000000000004</v>
      </c>
      <c r="AA35" s="664"/>
      <c r="AB35" s="664"/>
      <c r="AC35" s="664"/>
      <c r="AD35" s="665" t="s">
        <v>47</v>
      </c>
      <c r="AE35" s="665"/>
      <c r="AF35" s="665"/>
      <c r="AG35" s="665"/>
      <c r="AH35" s="665"/>
      <c r="AI35" s="665"/>
      <c r="AJ35" s="665"/>
      <c r="AK35" s="665"/>
      <c r="AL35" s="666" t="s">
        <v>47</v>
      </c>
      <c r="AM35" s="667"/>
      <c r="AN35" s="667"/>
      <c r="AO35" s="668"/>
      <c r="AP35" s="214"/>
      <c r="AQ35" s="733" t="s">
        <v>103</v>
      </c>
      <c r="AR35" s="734"/>
      <c r="AS35" s="734"/>
      <c r="AT35" s="734"/>
      <c r="AU35" s="734"/>
      <c r="AV35" s="734"/>
      <c r="AW35" s="734"/>
      <c r="AX35" s="734"/>
      <c r="AY35" s="735"/>
      <c r="AZ35" s="650">
        <v>1254528</v>
      </c>
      <c r="BA35" s="651"/>
      <c r="BB35" s="651"/>
      <c r="BC35" s="651"/>
      <c r="BD35" s="651"/>
      <c r="BE35" s="651"/>
      <c r="BF35" s="736"/>
      <c r="BG35" s="672" t="s">
        <v>30</v>
      </c>
      <c r="BH35" s="673"/>
      <c r="BI35" s="673"/>
      <c r="BJ35" s="673"/>
      <c r="BK35" s="673"/>
      <c r="BL35" s="673"/>
      <c r="BM35" s="673"/>
      <c r="BN35" s="673"/>
      <c r="BO35" s="673"/>
      <c r="BP35" s="673"/>
      <c r="BQ35" s="673"/>
      <c r="BR35" s="673"/>
      <c r="BS35" s="673"/>
      <c r="BT35" s="673"/>
      <c r="BU35" s="674"/>
      <c r="BV35" s="650">
        <v>59695</v>
      </c>
      <c r="BW35" s="651"/>
      <c r="BX35" s="651"/>
      <c r="BY35" s="651"/>
      <c r="BZ35" s="651"/>
      <c r="CA35" s="651"/>
      <c r="CB35" s="736"/>
      <c r="CD35" s="676" t="s">
        <v>232</v>
      </c>
      <c r="CE35" s="677"/>
      <c r="CF35" s="677"/>
      <c r="CG35" s="677"/>
      <c r="CH35" s="677"/>
      <c r="CI35" s="677"/>
      <c r="CJ35" s="677"/>
      <c r="CK35" s="677"/>
      <c r="CL35" s="677"/>
      <c r="CM35" s="677"/>
      <c r="CN35" s="677"/>
      <c r="CO35" s="677"/>
      <c r="CP35" s="677"/>
      <c r="CQ35" s="678"/>
      <c r="CR35" s="661">
        <v>37286</v>
      </c>
      <c r="CS35" s="696"/>
      <c r="CT35" s="696"/>
      <c r="CU35" s="696"/>
      <c r="CV35" s="696"/>
      <c r="CW35" s="696"/>
      <c r="CX35" s="696"/>
      <c r="CY35" s="697"/>
      <c r="CZ35" s="666">
        <v>0.4</v>
      </c>
      <c r="DA35" s="694"/>
      <c r="DB35" s="694"/>
      <c r="DC35" s="698"/>
      <c r="DD35" s="670">
        <v>36172</v>
      </c>
      <c r="DE35" s="696"/>
      <c r="DF35" s="696"/>
      <c r="DG35" s="696"/>
      <c r="DH35" s="696"/>
      <c r="DI35" s="696"/>
      <c r="DJ35" s="696"/>
      <c r="DK35" s="697"/>
      <c r="DL35" s="670">
        <v>32614</v>
      </c>
      <c r="DM35" s="696"/>
      <c r="DN35" s="696"/>
      <c r="DO35" s="696"/>
      <c r="DP35" s="696"/>
      <c r="DQ35" s="696"/>
      <c r="DR35" s="696"/>
      <c r="DS35" s="696"/>
      <c r="DT35" s="696"/>
      <c r="DU35" s="696"/>
      <c r="DV35" s="697"/>
      <c r="DW35" s="666">
        <v>0.7</v>
      </c>
      <c r="DX35" s="694"/>
      <c r="DY35" s="694"/>
      <c r="DZ35" s="694"/>
      <c r="EA35" s="694"/>
      <c r="EB35" s="694"/>
      <c r="EC35" s="695"/>
    </row>
    <row r="36" spans="2:133" ht="11.25" customHeight="1" x14ac:dyDescent="0.15">
      <c r="B36" s="658" t="s">
        <v>233</v>
      </c>
      <c r="C36" s="659"/>
      <c r="D36" s="659"/>
      <c r="E36" s="659"/>
      <c r="F36" s="659"/>
      <c r="G36" s="659"/>
      <c r="H36" s="659"/>
      <c r="I36" s="659"/>
      <c r="J36" s="659"/>
      <c r="K36" s="659"/>
      <c r="L36" s="659"/>
      <c r="M36" s="659"/>
      <c r="N36" s="659"/>
      <c r="O36" s="659"/>
      <c r="P36" s="659"/>
      <c r="Q36" s="660"/>
      <c r="R36" s="661" t="s">
        <v>47</v>
      </c>
      <c r="S36" s="662"/>
      <c r="T36" s="662"/>
      <c r="U36" s="662"/>
      <c r="V36" s="662"/>
      <c r="W36" s="662"/>
      <c r="X36" s="662"/>
      <c r="Y36" s="663"/>
      <c r="Z36" s="664" t="s">
        <v>47</v>
      </c>
      <c r="AA36" s="664"/>
      <c r="AB36" s="664"/>
      <c r="AC36" s="664"/>
      <c r="AD36" s="665" t="s">
        <v>47</v>
      </c>
      <c r="AE36" s="665"/>
      <c r="AF36" s="665"/>
      <c r="AG36" s="665"/>
      <c r="AH36" s="665"/>
      <c r="AI36" s="665"/>
      <c r="AJ36" s="665"/>
      <c r="AK36" s="665"/>
      <c r="AL36" s="666" t="s">
        <v>47</v>
      </c>
      <c r="AM36" s="667"/>
      <c r="AN36" s="667"/>
      <c r="AO36" s="668"/>
      <c r="AQ36" s="737" t="s">
        <v>234</v>
      </c>
      <c r="AR36" s="738"/>
      <c r="AS36" s="738"/>
      <c r="AT36" s="738"/>
      <c r="AU36" s="738"/>
      <c r="AV36" s="738"/>
      <c r="AW36" s="738"/>
      <c r="AX36" s="738"/>
      <c r="AY36" s="739"/>
      <c r="AZ36" s="661">
        <v>376469</v>
      </c>
      <c r="BA36" s="662"/>
      <c r="BB36" s="662"/>
      <c r="BC36" s="662"/>
      <c r="BD36" s="696"/>
      <c r="BE36" s="696"/>
      <c r="BF36" s="719"/>
      <c r="BG36" s="676" t="s">
        <v>235</v>
      </c>
      <c r="BH36" s="677"/>
      <c r="BI36" s="677"/>
      <c r="BJ36" s="677"/>
      <c r="BK36" s="677"/>
      <c r="BL36" s="677"/>
      <c r="BM36" s="677"/>
      <c r="BN36" s="677"/>
      <c r="BO36" s="677"/>
      <c r="BP36" s="677"/>
      <c r="BQ36" s="677"/>
      <c r="BR36" s="677"/>
      <c r="BS36" s="677"/>
      <c r="BT36" s="677"/>
      <c r="BU36" s="678"/>
      <c r="BV36" s="661">
        <v>-53404</v>
      </c>
      <c r="BW36" s="662"/>
      <c r="BX36" s="662"/>
      <c r="BY36" s="662"/>
      <c r="BZ36" s="662"/>
      <c r="CA36" s="662"/>
      <c r="CB36" s="671"/>
      <c r="CD36" s="676" t="s">
        <v>236</v>
      </c>
      <c r="CE36" s="677"/>
      <c r="CF36" s="677"/>
      <c r="CG36" s="677"/>
      <c r="CH36" s="677"/>
      <c r="CI36" s="677"/>
      <c r="CJ36" s="677"/>
      <c r="CK36" s="677"/>
      <c r="CL36" s="677"/>
      <c r="CM36" s="677"/>
      <c r="CN36" s="677"/>
      <c r="CO36" s="677"/>
      <c r="CP36" s="677"/>
      <c r="CQ36" s="678"/>
      <c r="CR36" s="661">
        <v>1730505</v>
      </c>
      <c r="CS36" s="662"/>
      <c r="CT36" s="662"/>
      <c r="CU36" s="662"/>
      <c r="CV36" s="662"/>
      <c r="CW36" s="662"/>
      <c r="CX36" s="662"/>
      <c r="CY36" s="663"/>
      <c r="CZ36" s="666">
        <v>19.8</v>
      </c>
      <c r="DA36" s="694"/>
      <c r="DB36" s="694"/>
      <c r="DC36" s="698"/>
      <c r="DD36" s="670">
        <v>1237696</v>
      </c>
      <c r="DE36" s="662"/>
      <c r="DF36" s="662"/>
      <c r="DG36" s="662"/>
      <c r="DH36" s="662"/>
      <c r="DI36" s="662"/>
      <c r="DJ36" s="662"/>
      <c r="DK36" s="663"/>
      <c r="DL36" s="670">
        <v>1171524</v>
      </c>
      <c r="DM36" s="662"/>
      <c r="DN36" s="662"/>
      <c r="DO36" s="662"/>
      <c r="DP36" s="662"/>
      <c r="DQ36" s="662"/>
      <c r="DR36" s="662"/>
      <c r="DS36" s="662"/>
      <c r="DT36" s="662"/>
      <c r="DU36" s="662"/>
      <c r="DV36" s="663"/>
      <c r="DW36" s="666">
        <v>26.6</v>
      </c>
      <c r="DX36" s="694"/>
      <c r="DY36" s="694"/>
      <c r="DZ36" s="694"/>
      <c r="EA36" s="694"/>
      <c r="EB36" s="694"/>
      <c r="EC36" s="695"/>
    </row>
    <row r="37" spans="2:133" ht="11.25" customHeight="1" x14ac:dyDescent="0.15">
      <c r="B37" s="658" t="s">
        <v>237</v>
      </c>
      <c r="C37" s="659"/>
      <c r="D37" s="659"/>
      <c r="E37" s="659"/>
      <c r="F37" s="659"/>
      <c r="G37" s="659"/>
      <c r="H37" s="659"/>
      <c r="I37" s="659"/>
      <c r="J37" s="659"/>
      <c r="K37" s="659"/>
      <c r="L37" s="659"/>
      <c r="M37" s="659"/>
      <c r="N37" s="659"/>
      <c r="O37" s="659"/>
      <c r="P37" s="659"/>
      <c r="Q37" s="660"/>
      <c r="R37" s="661">
        <v>366243</v>
      </c>
      <c r="S37" s="662"/>
      <c r="T37" s="662"/>
      <c r="U37" s="662"/>
      <c r="V37" s="662"/>
      <c r="W37" s="662"/>
      <c r="X37" s="662"/>
      <c r="Y37" s="663"/>
      <c r="Z37" s="664">
        <v>4</v>
      </c>
      <c r="AA37" s="664"/>
      <c r="AB37" s="664"/>
      <c r="AC37" s="664"/>
      <c r="AD37" s="665" t="s">
        <v>47</v>
      </c>
      <c r="AE37" s="665"/>
      <c r="AF37" s="665"/>
      <c r="AG37" s="665"/>
      <c r="AH37" s="665"/>
      <c r="AI37" s="665"/>
      <c r="AJ37" s="665"/>
      <c r="AK37" s="665"/>
      <c r="AL37" s="666" t="s">
        <v>47</v>
      </c>
      <c r="AM37" s="667"/>
      <c r="AN37" s="667"/>
      <c r="AO37" s="668"/>
      <c r="AQ37" s="737" t="s">
        <v>238</v>
      </c>
      <c r="AR37" s="738"/>
      <c r="AS37" s="738"/>
      <c r="AT37" s="738"/>
      <c r="AU37" s="738"/>
      <c r="AV37" s="738"/>
      <c r="AW37" s="738"/>
      <c r="AX37" s="738"/>
      <c r="AY37" s="739"/>
      <c r="AZ37" s="661">
        <v>224736</v>
      </c>
      <c r="BA37" s="662"/>
      <c r="BB37" s="662"/>
      <c r="BC37" s="662"/>
      <c r="BD37" s="696"/>
      <c r="BE37" s="696"/>
      <c r="BF37" s="719"/>
      <c r="BG37" s="676" t="s">
        <v>239</v>
      </c>
      <c r="BH37" s="677"/>
      <c r="BI37" s="677"/>
      <c r="BJ37" s="677"/>
      <c r="BK37" s="677"/>
      <c r="BL37" s="677"/>
      <c r="BM37" s="677"/>
      <c r="BN37" s="677"/>
      <c r="BO37" s="677"/>
      <c r="BP37" s="677"/>
      <c r="BQ37" s="677"/>
      <c r="BR37" s="677"/>
      <c r="BS37" s="677"/>
      <c r="BT37" s="677"/>
      <c r="BU37" s="678"/>
      <c r="BV37" s="661">
        <v>2687</v>
      </c>
      <c r="BW37" s="662"/>
      <c r="BX37" s="662"/>
      <c r="BY37" s="662"/>
      <c r="BZ37" s="662"/>
      <c r="CA37" s="662"/>
      <c r="CB37" s="671"/>
      <c r="CD37" s="676" t="s">
        <v>240</v>
      </c>
      <c r="CE37" s="677"/>
      <c r="CF37" s="677"/>
      <c r="CG37" s="677"/>
      <c r="CH37" s="677"/>
      <c r="CI37" s="677"/>
      <c r="CJ37" s="677"/>
      <c r="CK37" s="677"/>
      <c r="CL37" s="677"/>
      <c r="CM37" s="677"/>
      <c r="CN37" s="677"/>
      <c r="CO37" s="677"/>
      <c r="CP37" s="677"/>
      <c r="CQ37" s="678"/>
      <c r="CR37" s="661">
        <v>216529</v>
      </c>
      <c r="CS37" s="696"/>
      <c r="CT37" s="696"/>
      <c r="CU37" s="696"/>
      <c r="CV37" s="696"/>
      <c r="CW37" s="696"/>
      <c r="CX37" s="696"/>
      <c r="CY37" s="697"/>
      <c r="CZ37" s="666">
        <v>2.5</v>
      </c>
      <c r="DA37" s="694"/>
      <c r="DB37" s="694"/>
      <c r="DC37" s="698"/>
      <c r="DD37" s="670">
        <v>123829</v>
      </c>
      <c r="DE37" s="696"/>
      <c r="DF37" s="696"/>
      <c r="DG37" s="696"/>
      <c r="DH37" s="696"/>
      <c r="DI37" s="696"/>
      <c r="DJ37" s="696"/>
      <c r="DK37" s="697"/>
      <c r="DL37" s="670">
        <v>107936</v>
      </c>
      <c r="DM37" s="696"/>
      <c r="DN37" s="696"/>
      <c r="DO37" s="696"/>
      <c r="DP37" s="696"/>
      <c r="DQ37" s="696"/>
      <c r="DR37" s="696"/>
      <c r="DS37" s="696"/>
      <c r="DT37" s="696"/>
      <c r="DU37" s="696"/>
      <c r="DV37" s="697"/>
      <c r="DW37" s="666">
        <v>2.5</v>
      </c>
      <c r="DX37" s="694"/>
      <c r="DY37" s="694"/>
      <c r="DZ37" s="694"/>
      <c r="EA37" s="694"/>
      <c r="EB37" s="694"/>
      <c r="EC37" s="695"/>
    </row>
    <row r="38" spans="2:133" ht="11.25" customHeight="1" x14ac:dyDescent="0.15">
      <c r="B38" s="705" t="s">
        <v>241</v>
      </c>
      <c r="C38" s="706"/>
      <c r="D38" s="706"/>
      <c r="E38" s="706"/>
      <c r="F38" s="706"/>
      <c r="G38" s="706"/>
      <c r="H38" s="706"/>
      <c r="I38" s="706"/>
      <c r="J38" s="706"/>
      <c r="K38" s="706"/>
      <c r="L38" s="706"/>
      <c r="M38" s="706"/>
      <c r="N38" s="706"/>
      <c r="O38" s="706"/>
      <c r="P38" s="706"/>
      <c r="Q38" s="707"/>
      <c r="R38" s="740">
        <v>9153204</v>
      </c>
      <c r="S38" s="741"/>
      <c r="T38" s="741"/>
      <c r="U38" s="741"/>
      <c r="V38" s="741"/>
      <c r="W38" s="741"/>
      <c r="X38" s="741"/>
      <c r="Y38" s="742"/>
      <c r="Z38" s="743">
        <v>100</v>
      </c>
      <c r="AA38" s="743"/>
      <c r="AB38" s="743"/>
      <c r="AC38" s="743"/>
      <c r="AD38" s="744">
        <v>4037336</v>
      </c>
      <c r="AE38" s="744"/>
      <c r="AF38" s="744"/>
      <c r="AG38" s="744"/>
      <c r="AH38" s="744"/>
      <c r="AI38" s="744"/>
      <c r="AJ38" s="744"/>
      <c r="AK38" s="744"/>
      <c r="AL38" s="745">
        <v>100</v>
      </c>
      <c r="AM38" s="731"/>
      <c r="AN38" s="731"/>
      <c r="AO38" s="746"/>
      <c r="AQ38" s="737" t="s">
        <v>242</v>
      </c>
      <c r="AR38" s="738"/>
      <c r="AS38" s="738"/>
      <c r="AT38" s="738"/>
      <c r="AU38" s="738"/>
      <c r="AV38" s="738"/>
      <c r="AW38" s="738"/>
      <c r="AX38" s="738"/>
      <c r="AY38" s="739"/>
      <c r="AZ38" s="661" t="s">
        <v>47</v>
      </c>
      <c r="BA38" s="662"/>
      <c r="BB38" s="662"/>
      <c r="BC38" s="662"/>
      <c r="BD38" s="696"/>
      <c r="BE38" s="696"/>
      <c r="BF38" s="719"/>
      <c r="BG38" s="676" t="s">
        <v>243</v>
      </c>
      <c r="BH38" s="677"/>
      <c r="BI38" s="677"/>
      <c r="BJ38" s="677"/>
      <c r="BK38" s="677"/>
      <c r="BL38" s="677"/>
      <c r="BM38" s="677"/>
      <c r="BN38" s="677"/>
      <c r="BO38" s="677"/>
      <c r="BP38" s="677"/>
      <c r="BQ38" s="677"/>
      <c r="BR38" s="677"/>
      <c r="BS38" s="677"/>
      <c r="BT38" s="677"/>
      <c r="BU38" s="678"/>
      <c r="BV38" s="661">
        <v>4559</v>
      </c>
      <c r="BW38" s="662"/>
      <c r="BX38" s="662"/>
      <c r="BY38" s="662"/>
      <c r="BZ38" s="662"/>
      <c r="CA38" s="662"/>
      <c r="CB38" s="671"/>
      <c r="CD38" s="676" t="s">
        <v>244</v>
      </c>
      <c r="CE38" s="677"/>
      <c r="CF38" s="677"/>
      <c r="CG38" s="677"/>
      <c r="CH38" s="677"/>
      <c r="CI38" s="677"/>
      <c r="CJ38" s="677"/>
      <c r="CK38" s="677"/>
      <c r="CL38" s="677"/>
      <c r="CM38" s="677"/>
      <c r="CN38" s="677"/>
      <c r="CO38" s="677"/>
      <c r="CP38" s="677"/>
      <c r="CQ38" s="678"/>
      <c r="CR38" s="661">
        <v>1029792</v>
      </c>
      <c r="CS38" s="662"/>
      <c r="CT38" s="662"/>
      <c r="CU38" s="662"/>
      <c r="CV38" s="662"/>
      <c r="CW38" s="662"/>
      <c r="CX38" s="662"/>
      <c r="CY38" s="663"/>
      <c r="CZ38" s="666">
        <v>11.8</v>
      </c>
      <c r="DA38" s="694"/>
      <c r="DB38" s="694"/>
      <c r="DC38" s="698"/>
      <c r="DD38" s="670">
        <v>731916</v>
      </c>
      <c r="DE38" s="662"/>
      <c r="DF38" s="662"/>
      <c r="DG38" s="662"/>
      <c r="DH38" s="662"/>
      <c r="DI38" s="662"/>
      <c r="DJ38" s="662"/>
      <c r="DK38" s="663"/>
      <c r="DL38" s="670">
        <v>627295</v>
      </c>
      <c r="DM38" s="662"/>
      <c r="DN38" s="662"/>
      <c r="DO38" s="662"/>
      <c r="DP38" s="662"/>
      <c r="DQ38" s="662"/>
      <c r="DR38" s="662"/>
      <c r="DS38" s="662"/>
      <c r="DT38" s="662"/>
      <c r="DU38" s="662"/>
      <c r="DV38" s="663"/>
      <c r="DW38" s="666">
        <v>14.2</v>
      </c>
      <c r="DX38" s="694"/>
      <c r="DY38" s="694"/>
      <c r="DZ38" s="694"/>
      <c r="EA38" s="694"/>
      <c r="EB38" s="694"/>
      <c r="EC38" s="695"/>
    </row>
    <row r="39" spans="2:133" ht="11.25" customHeight="1" x14ac:dyDescent="0.15">
      <c r="AQ39" s="737" t="s">
        <v>245</v>
      </c>
      <c r="AR39" s="738"/>
      <c r="AS39" s="738"/>
      <c r="AT39" s="738"/>
      <c r="AU39" s="738"/>
      <c r="AV39" s="738"/>
      <c r="AW39" s="738"/>
      <c r="AX39" s="738"/>
      <c r="AY39" s="739"/>
      <c r="AZ39" s="661" t="s">
        <v>47</v>
      </c>
      <c r="BA39" s="662"/>
      <c r="BB39" s="662"/>
      <c r="BC39" s="662"/>
      <c r="BD39" s="696"/>
      <c r="BE39" s="696"/>
      <c r="BF39" s="719"/>
      <c r="BG39" s="751" t="s">
        <v>246</v>
      </c>
      <c r="BH39" s="752"/>
      <c r="BI39" s="752"/>
      <c r="BJ39" s="752"/>
      <c r="BK39" s="752"/>
      <c r="BL39" s="215"/>
      <c r="BM39" s="677" t="s">
        <v>247</v>
      </c>
      <c r="BN39" s="677"/>
      <c r="BO39" s="677"/>
      <c r="BP39" s="677"/>
      <c r="BQ39" s="677"/>
      <c r="BR39" s="677"/>
      <c r="BS39" s="677"/>
      <c r="BT39" s="677"/>
      <c r="BU39" s="678"/>
      <c r="BV39" s="661">
        <v>79</v>
      </c>
      <c r="BW39" s="662"/>
      <c r="BX39" s="662"/>
      <c r="BY39" s="662"/>
      <c r="BZ39" s="662"/>
      <c r="CA39" s="662"/>
      <c r="CB39" s="671"/>
      <c r="CD39" s="676" t="s">
        <v>248</v>
      </c>
      <c r="CE39" s="677"/>
      <c r="CF39" s="677"/>
      <c r="CG39" s="677"/>
      <c r="CH39" s="677"/>
      <c r="CI39" s="677"/>
      <c r="CJ39" s="677"/>
      <c r="CK39" s="677"/>
      <c r="CL39" s="677"/>
      <c r="CM39" s="677"/>
      <c r="CN39" s="677"/>
      <c r="CO39" s="677"/>
      <c r="CP39" s="677"/>
      <c r="CQ39" s="678"/>
      <c r="CR39" s="661">
        <v>115222</v>
      </c>
      <c r="CS39" s="696"/>
      <c r="CT39" s="696"/>
      <c r="CU39" s="696"/>
      <c r="CV39" s="696"/>
      <c r="CW39" s="696"/>
      <c r="CX39" s="696"/>
      <c r="CY39" s="697"/>
      <c r="CZ39" s="666">
        <v>1.3</v>
      </c>
      <c r="DA39" s="694"/>
      <c r="DB39" s="694"/>
      <c r="DC39" s="698"/>
      <c r="DD39" s="670">
        <v>114677</v>
      </c>
      <c r="DE39" s="696"/>
      <c r="DF39" s="696"/>
      <c r="DG39" s="696"/>
      <c r="DH39" s="696"/>
      <c r="DI39" s="696"/>
      <c r="DJ39" s="696"/>
      <c r="DK39" s="697"/>
      <c r="DL39" s="670" t="s">
        <v>47</v>
      </c>
      <c r="DM39" s="696"/>
      <c r="DN39" s="696"/>
      <c r="DO39" s="696"/>
      <c r="DP39" s="696"/>
      <c r="DQ39" s="696"/>
      <c r="DR39" s="696"/>
      <c r="DS39" s="696"/>
      <c r="DT39" s="696"/>
      <c r="DU39" s="696"/>
      <c r="DV39" s="697"/>
      <c r="DW39" s="666" t="s">
        <v>47</v>
      </c>
      <c r="DX39" s="694"/>
      <c r="DY39" s="694"/>
      <c r="DZ39" s="694"/>
      <c r="EA39" s="694"/>
      <c r="EB39" s="694"/>
      <c r="EC39" s="695"/>
    </row>
    <row r="40" spans="2:133" ht="11.25" customHeight="1" x14ac:dyDescent="0.15">
      <c r="AQ40" s="737" t="s">
        <v>249</v>
      </c>
      <c r="AR40" s="738"/>
      <c r="AS40" s="738"/>
      <c r="AT40" s="738"/>
      <c r="AU40" s="738"/>
      <c r="AV40" s="738"/>
      <c r="AW40" s="738"/>
      <c r="AX40" s="738"/>
      <c r="AY40" s="739"/>
      <c r="AZ40" s="661">
        <v>191539</v>
      </c>
      <c r="BA40" s="662"/>
      <c r="BB40" s="662"/>
      <c r="BC40" s="662"/>
      <c r="BD40" s="696"/>
      <c r="BE40" s="696"/>
      <c r="BF40" s="719"/>
      <c r="BG40" s="751"/>
      <c r="BH40" s="752"/>
      <c r="BI40" s="752"/>
      <c r="BJ40" s="752"/>
      <c r="BK40" s="752"/>
      <c r="BL40" s="215"/>
      <c r="BM40" s="677" t="s">
        <v>206</v>
      </c>
      <c r="BN40" s="677"/>
      <c r="BO40" s="677"/>
      <c r="BP40" s="677"/>
      <c r="BQ40" s="677"/>
      <c r="BR40" s="677"/>
      <c r="BS40" s="677"/>
      <c r="BT40" s="677"/>
      <c r="BU40" s="678"/>
      <c r="BV40" s="661">
        <v>94</v>
      </c>
      <c r="BW40" s="662"/>
      <c r="BX40" s="662"/>
      <c r="BY40" s="662"/>
      <c r="BZ40" s="662"/>
      <c r="CA40" s="662"/>
      <c r="CB40" s="671"/>
      <c r="CD40" s="676" t="s">
        <v>250</v>
      </c>
      <c r="CE40" s="677"/>
      <c r="CF40" s="677"/>
      <c r="CG40" s="677"/>
      <c r="CH40" s="677"/>
      <c r="CI40" s="677"/>
      <c r="CJ40" s="677"/>
      <c r="CK40" s="677"/>
      <c r="CL40" s="677"/>
      <c r="CM40" s="677"/>
      <c r="CN40" s="677"/>
      <c r="CO40" s="677"/>
      <c r="CP40" s="677"/>
      <c r="CQ40" s="678"/>
      <c r="CR40" s="661">
        <v>4000</v>
      </c>
      <c r="CS40" s="662"/>
      <c r="CT40" s="662"/>
      <c r="CU40" s="662"/>
      <c r="CV40" s="662"/>
      <c r="CW40" s="662"/>
      <c r="CX40" s="662"/>
      <c r="CY40" s="663"/>
      <c r="CZ40" s="666">
        <v>0</v>
      </c>
      <c r="DA40" s="694"/>
      <c r="DB40" s="694"/>
      <c r="DC40" s="698"/>
      <c r="DD40" s="670" t="s">
        <v>47</v>
      </c>
      <c r="DE40" s="662"/>
      <c r="DF40" s="662"/>
      <c r="DG40" s="662"/>
      <c r="DH40" s="662"/>
      <c r="DI40" s="662"/>
      <c r="DJ40" s="662"/>
      <c r="DK40" s="663"/>
      <c r="DL40" s="670" t="s">
        <v>47</v>
      </c>
      <c r="DM40" s="662"/>
      <c r="DN40" s="662"/>
      <c r="DO40" s="662"/>
      <c r="DP40" s="662"/>
      <c r="DQ40" s="662"/>
      <c r="DR40" s="662"/>
      <c r="DS40" s="662"/>
      <c r="DT40" s="662"/>
      <c r="DU40" s="662"/>
      <c r="DV40" s="663"/>
      <c r="DW40" s="666" t="s">
        <v>47</v>
      </c>
      <c r="DX40" s="694"/>
      <c r="DY40" s="694"/>
      <c r="DZ40" s="694"/>
      <c r="EA40" s="694"/>
      <c r="EB40" s="694"/>
      <c r="EC40" s="695"/>
    </row>
    <row r="41" spans="2:133" ht="11.25" customHeight="1" x14ac:dyDescent="0.15">
      <c r="AQ41" s="747" t="s">
        <v>251</v>
      </c>
      <c r="AR41" s="748"/>
      <c r="AS41" s="748"/>
      <c r="AT41" s="748"/>
      <c r="AU41" s="748"/>
      <c r="AV41" s="748"/>
      <c r="AW41" s="748"/>
      <c r="AX41" s="748"/>
      <c r="AY41" s="749"/>
      <c r="AZ41" s="740">
        <v>461784</v>
      </c>
      <c r="BA41" s="741"/>
      <c r="BB41" s="741"/>
      <c r="BC41" s="741"/>
      <c r="BD41" s="730"/>
      <c r="BE41" s="730"/>
      <c r="BF41" s="732"/>
      <c r="BG41" s="753"/>
      <c r="BH41" s="754"/>
      <c r="BI41" s="754"/>
      <c r="BJ41" s="754"/>
      <c r="BK41" s="754"/>
      <c r="BL41" s="216"/>
      <c r="BM41" s="685" t="s">
        <v>252</v>
      </c>
      <c r="BN41" s="685"/>
      <c r="BO41" s="685"/>
      <c r="BP41" s="685"/>
      <c r="BQ41" s="685"/>
      <c r="BR41" s="685"/>
      <c r="BS41" s="685"/>
      <c r="BT41" s="685"/>
      <c r="BU41" s="686"/>
      <c r="BV41" s="740">
        <v>302</v>
      </c>
      <c r="BW41" s="741"/>
      <c r="BX41" s="741"/>
      <c r="BY41" s="741"/>
      <c r="BZ41" s="741"/>
      <c r="CA41" s="741"/>
      <c r="CB41" s="750"/>
      <c r="CD41" s="676" t="s">
        <v>253</v>
      </c>
      <c r="CE41" s="677"/>
      <c r="CF41" s="677"/>
      <c r="CG41" s="677"/>
      <c r="CH41" s="677"/>
      <c r="CI41" s="677"/>
      <c r="CJ41" s="677"/>
      <c r="CK41" s="677"/>
      <c r="CL41" s="677"/>
      <c r="CM41" s="677"/>
      <c r="CN41" s="677"/>
      <c r="CO41" s="677"/>
      <c r="CP41" s="677"/>
      <c r="CQ41" s="678"/>
      <c r="CR41" s="661" t="s">
        <v>47</v>
      </c>
      <c r="CS41" s="696"/>
      <c r="CT41" s="696"/>
      <c r="CU41" s="696"/>
      <c r="CV41" s="696"/>
      <c r="CW41" s="696"/>
      <c r="CX41" s="696"/>
      <c r="CY41" s="697"/>
      <c r="CZ41" s="666" t="s">
        <v>47</v>
      </c>
      <c r="DA41" s="694"/>
      <c r="DB41" s="694"/>
      <c r="DC41" s="698"/>
      <c r="DD41" s="670" t="s">
        <v>47</v>
      </c>
      <c r="DE41" s="696"/>
      <c r="DF41" s="696"/>
      <c r="DG41" s="696"/>
      <c r="DH41" s="696"/>
      <c r="DI41" s="696"/>
      <c r="DJ41" s="696"/>
      <c r="DK41" s="697"/>
      <c r="DL41" s="755"/>
      <c r="DM41" s="756"/>
      <c r="DN41" s="756"/>
      <c r="DO41" s="756"/>
      <c r="DP41" s="756"/>
      <c r="DQ41" s="756"/>
      <c r="DR41" s="756"/>
      <c r="DS41" s="756"/>
      <c r="DT41" s="756"/>
      <c r="DU41" s="756"/>
      <c r="DV41" s="757"/>
      <c r="DW41" s="758"/>
      <c r="DX41" s="759"/>
      <c r="DY41" s="759"/>
      <c r="DZ41" s="759"/>
      <c r="EA41" s="759"/>
      <c r="EB41" s="759"/>
      <c r="EC41" s="760"/>
    </row>
    <row r="42" spans="2:133" ht="11.25" customHeight="1" x14ac:dyDescent="0.15">
      <c r="B42" s="209" t="s">
        <v>254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8" t="s">
        <v>255</v>
      </c>
      <c r="CE42" s="659"/>
      <c r="CF42" s="659"/>
      <c r="CG42" s="659"/>
      <c r="CH42" s="659"/>
      <c r="CI42" s="659"/>
      <c r="CJ42" s="659"/>
      <c r="CK42" s="659"/>
      <c r="CL42" s="659"/>
      <c r="CM42" s="659"/>
      <c r="CN42" s="659"/>
      <c r="CO42" s="659"/>
      <c r="CP42" s="659"/>
      <c r="CQ42" s="660"/>
      <c r="CR42" s="661">
        <v>685778</v>
      </c>
      <c r="CS42" s="662"/>
      <c r="CT42" s="662"/>
      <c r="CU42" s="662"/>
      <c r="CV42" s="662"/>
      <c r="CW42" s="662"/>
      <c r="CX42" s="662"/>
      <c r="CY42" s="663"/>
      <c r="CZ42" s="666">
        <v>7.8</v>
      </c>
      <c r="DA42" s="667"/>
      <c r="DB42" s="667"/>
      <c r="DC42" s="761"/>
      <c r="DD42" s="670">
        <v>83622</v>
      </c>
      <c r="DE42" s="662"/>
      <c r="DF42" s="662"/>
      <c r="DG42" s="662"/>
      <c r="DH42" s="662"/>
      <c r="DI42" s="662"/>
      <c r="DJ42" s="662"/>
      <c r="DK42" s="663"/>
      <c r="DL42" s="755"/>
      <c r="DM42" s="756"/>
      <c r="DN42" s="756"/>
      <c r="DO42" s="756"/>
      <c r="DP42" s="756"/>
      <c r="DQ42" s="756"/>
      <c r="DR42" s="756"/>
      <c r="DS42" s="756"/>
      <c r="DT42" s="756"/>
      <c r="DU42" s="756"/>
      <c r="DV42" s="757"/>
      <c r="DW42" s="758"/>
      <c r="DX42" s="759"/>
      <c r="DY42" s="759"/>
      <c r="DZ42" s="759"/>
      <c r="EA42" s="759"/>
      <c r="EB42" s="759"/>
      <c r="EC42" s="760"/>
    </row>
    <row r="43" spans="2:133" ht="11.25" customHeight="1" x14ac:dyDescent="0.15">
      <c r="B43" s="219" t="s">
        <v>256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8" t="s">
        <v>257</v>
      </c>
      <c r="CE43" s="659"/>
      <c r="CF43" s="659"/>
      <c r="CG43" s="659"/>
      <c r="CH43" s="659"/>
      <c r="CI43" s="659"/>
      <c r="CJ43" s="659"/>
      <c r="CK43" s="659"/>
      <c r="CL43" s="659"/>
      <c r="CM43" s="659"/>
      <c r="CN43" s="659"/>
      <c r="CO43" s="659"/>
      <c r="CP43" s="659"/>
      <c r="CQ43" s="660"/>
      <c r="CR43" s="661">
        <v>12624</v>
      </c>
      <c r="CS43" s="696"/>
      <c r="CT43" s="696"/>
      <c r="CU43" s="696"/>
      <c r="CV43" s="696"/>
      <c r="CW43" s="696"/>
      <c r="CX43" s="696"/>
      <c r="CY43" s="697"/>
      <c r="CZ43" s="666">
        <v>0.1</v>
      </c>
      <c r="DA43" s="694"/>
      <c r="DB43" s="694"/>
      <c r="DC43" s="698"/>
      <c r="DD43" s="670">
        <v>12624</v>
      </c>
      <c r="DE43" s="696"/>
      <c r="DF43" s="696"/>
      <c r="DG43" s="696"/>
      <c r="DH43" s="696"/>
      <c r="DI43" s="696"/>
      <c r="DJ43" s="696"/>
      <c r="DK43" s="697"/>
      <c r="DL43" s="755"/>
      <c r="DM43" s="756"/>
      <c r="DN43" s="756"/>
      <c r="DO43" s="756"/>
      <c r="DP43" s="756"/>
      <c r="DQ43" s="756"/>
      <c r="DR43" s="756"/>
      <c r="DS43" s="756"/>
      <c r="DT43" s="756"/>
      <c r="DU43" s="756"/>
      <c r="DV43" s="757"/>
      <c r="DW43" s="758"/>
      <c r="DX43" s="759"/>
      <c r="DY43" s="759"/>
      <c r="DZ43" s="759"/>
      <c r="EA43" s="759"/>
      <c r="EB43" s="759"/>
      <c r="EC43" s="760"/>
    </row>
    <row r="44" spans="2:133" ht="11.25" customHeight="1" x14ac:dyDescent="0.15">
      <c r="B44" s="220" t="s">
        <v>258</v>
      </c>
      <c r="CD44" s="772" t="s">
        <v>212</v>
      </c>
      <c r="CE44" s="773"/>
      <c r="CF44" s="658" t="s">
        <v>259</v>
      </c>
      <c r="CG44" s="659"/>
      <c r="CH44" s="659"/>
      <c r="CI44" s="659"/>
      <c r="CJ44" s="659"/>
      <c r="CK44" s="659"/>
      <c r="CL44" s="659"/>
      <c r="CM44" s="659"/>
      <c r="CN44" s="659"/>
      <c r="CO44" s="659"/>
      <c r="CP44" s="659"/>
      <c r="CQ44" s="660"/>
      <c r="CR44" s="661">
        <v>683170</v>
      </c>
      <c r="CS44" s="662"/>
      <c r="CT44" s="662"/>
      <c r="CU44" s="662"/>
      <c r="CV44" s="662"/>
      <c r="CW44" s="662"/>
      <c r="CX44" s="662"/>
      <c r="CY44" s="663"/>
      <c r="CZ44" s="666">
        <v>7.8</v>
      </c>
      <c r="DA44" s="667"/>
      <c r="DB44" s="667"/>
      <c r="DC44" s="761"/>
      <c r="DD44" s="670">
        <v>81014</v>
      </c>
      <c r="DE44" s="662"/>
      <c r="DF44" s="662"/>
      <c r="DG44" s="662"/>
      <c r="DH44" s="662"/>
      <c r="DI44" s="662"/>
      <c r="DJ44" s="662"/>
      <c r="DK44" s="663"/>
      <c r="DL44" s="755"/>
      <c r="DM44" s="756"/>
      <c r="DN44" s="756"/>
      <c r="DO44" s="756"/>
      <c r="DP44" s="756"/>
      <c r="DQ44" s="756"/>
      <c r="DR44" s="756"/>
      <c r="DS44" s="756"/>
      <c r="DT44" s="756"/>
      <c r="DU44" s="756"/>
      <c r="DV44" s="757"/>
      <c r="DW44" s="758"/>
      <c r="DX44" s="759"/>
      <c r="DY44" s="759"/>
      <c r="DZ44" s="759"/>
      <c r="EA44" s="759"/>
      <c r="EB44" s="759"/>
      <c r="EC44" s="760"/>
    </row>
    <row r="45" spans="2:133" ht="11.25" customHeight="1" x14ac:dyDescent="0.15">
      <c r="CD45" s="774"/>
      <c r="CE45" s="775"/>
      <c r="CF45" s="658" t="s">
        <v>260</v>
      </c>
      <c r="CG45" s="659"/>
      <c r="CH45" s="659"/>
      <c r="CI45" s="659"/>
      <c r="CJ45" s="659"/>
      <c r="CK45" s="659"/>
      <c r="CL45" s="659"/>
      <c r="CM45" s="659"/>
      <c r="CN45" s="659"/>
      <c r="CO45" s="659"/>
      <c r="CP45" s="659"/>
      <c r="CQ45" s="660"/>
      <c r="CR45" s="661">
        <v>213631</v>
      </c>
      <c r="CS45" s="696"/>
      <c r="CT45" s="696"/>
      <c r="CU45" s="696"/>
      <c r="CV45" s="696"/>
      <c r="CW45" s="696"/>
      <c r="CX45" s="696"/>
      <c r="CY45" s="697"/>
      <c r="CZ45" s="666">
        <v>2.4</v>
      </c>
      <c r="DA45" s="694"/>
      <c r="DB45" s="694"/>
      <c r="DC45" s="698"/>
      <c r="DD45" s="670">
        <v>11205</v>
      </c>
      <c r="DE45" s="696"/>
      <c r="DF45" s="696"/>
      <c r="DG45" s="696"/>
      <c r="DH45" s="696"/>
      <c r="DI45" s="696"/>
      <c r="DJ45" s="696"/>
      <c r="DK45" s="697"/>
      <c r="DL45" s="755"/>
      <c r="DM45" s="756"/>
      <c r="DN45" s="756"/>
      <c r="DO45" s="756"/>
      <c r="DP45" s="756"/>
      <c r="DQ45" s="756"/>
      <c r="DR45" s="756"/>
      <c r="DS45" s="756"/>
      <c r="DT45" s="756"/>
      <c r="DU45" s="756"/>
      <c r="DV45" s="757"/>
      <c r="DW45" s="758"/>
      <c r="DX45" s="759"/>
      <c r="DY45" s="759"/>
      <c r="DZ45" s="759"/>
      <c r="EA45" s="759"/>
      <c r="EB45" s="759"/>
      <c r="EC45" s="760"/>
    </row>
    <row r="46" spans="2:133" ht="11.25" customHeight="1" x14ac:dyDescent="0.15">
      <c r="CD46" s="774"/>
      <c r="CE46" s="775"/>
      <c r="CF46" s="658" t="s">
        <v>261</v>
      </c>
      <c r="CG46" s="659"/>
      <c r="CH46" s="659"/>
      <c r="CI46" s="659"/>
      <c r="CJ46" s="659"/>
      <c r="CK46" s="659"/>
      <c r="CL46" s="659"/>
      <c r="CM46" s="659"/>
      <c r="CN46" s="659"/>
      <c r="CO46" s="659"/>
      <c r="CP46" s="659"/>
      <c r="CQ46" s="660"/>
      <c r="CR46" s="661">
        <v>469384</v>
      </c>
      <c r="CS46" s="662"/>
      <c r="CT46" s="662"/>
      <c r="CU46" s="662"/>
      <c r="CV46" s="662"/>
      <c r="CW46" s="662"/>
      <c r="CX46" s="662"/>
      <c r="CY46" s="663"/>
      <c r="CZ46" s="666">
        <v>5.4</v>
      </c>
      <c r="DA46" s="667"/>
      <c r="DB46" s="667"/>
      <c r="DC46" s="761"/>
      <c r="DD46" s="670">
        <v>69654</v>
      </c>
      <c r="DE46" s="662"/>
      <c r="DF46" s="662"/>
      <c r="DG46" s="662"/>
      <c r="DH46" s="662"/>
      <c r="DI46" s="662"/>
      <c r="DJ46" s="662"/>
      <c r="DK46" s="663"/>
      <c r="DL46" s="755"/>
      <c r="DM46" s="756"/>
      <c r="DN46" s="756"/>
      <c r="DO46" s="756"/>
      <c r="DP46" s="756"/>
      <c r="DQ46" s="756"/>
      <c r="DR46" s="756"/>
      <c r="DS46" s="756"/>
      <c r="DT46" s="756"/>
      <c r="DU46" s="756"/>
      <c r="DV46" s="757"/>
      <c r="DW46" s="758"/>
      <c r="DX46" s="759"/>
      <c r="DY46" s="759"/>
      <c r="DZ46" s="759"/>
      <c r="EA46" s="759"/>
      <c r="EB46" s="759"/>
      <c r="EC46" s="760"/>
    </row>
    <row r="47" spans="2:133" ht="11.25" customHeight="1" x14ac:dyDescent="0.15">
      <c r="CD47" s="774"/>
      <c r="CE47" s="775"/>
      <c r="CF47" s="658" t="s">
        <v>262</v>
      </c>
      <c r="CG47" s="659"/>
      <c r="CH47" s="659"/>
      <c r="CI47" s="659"/>
      <c r="CJ47" s="659"/>
      <c r="CK47" s="659"/>
      <c r="CL47" s="659"/>
      <c r="CM47" s="659"/>
      <c r="CN47" s="659"/>
      <c r="CO47" s="659"/>
      <c r="CP47" s="659"/>
      <c r="CQ47" s="660"/>
      <c r="CR47" s="661">
        <v>2608</v>
      </c>
      <c r="CS47" s="696"/>
      <c r="CT47" s="696"/>
      <c r="CU47" s="696"/>
      <c r="CV47" s="696"/>
      <c r="CW47" s="696"/>
      <c r="CX47" s="696"/>
      <c r="CY47" s="697"/>
      <c r="CZ47" s="666">
        <v>0</v>
      </c>
      <c r="DA47" s="694"/>
      <c r="DB47" s="694"/>
      <c r="DC47" s="698"/>
      <c r="DD47" s="670">
        <v>2608</v>
      </c>
      <c r="DE47" s="696"/>
      <c r="DF47" s="696"/>
      <c r="DG47" s="696"/>
      <c r="DH47" s="696"/>
      <c r="DI47" s="696"/>
      <c r="DJ47" s="696"/>
      <c r="DK47" s="697"/>
      <c r="DL47" s="755"/>
      <c r="DM47" s="756"/>
      <c r="DN47" s="756"/>
      <c r="DO47" s="756"/>
      <c r="DP47" s="756"/>
      <c r="DQ47" s="756"/>
      <c r="DR47" s="756"/>
      <c r="DS47" s="756"/>
      <c r="DT47" s="756"/>
      <c r="DU47" s="756"/>
      <c r="DV47" s="757"/>
      <c r="DW47" s="758"/>
      <c r="DX47" s="759"/>
      <c r="DY47" s="759"/>
      <c r="DZ47" s="759"/>
      <c r="EA47" s="759"/>
      <c r="EB47" s="759"/>
      <c r="EC47" s="760"/>
    </row>
    <row r="48" spans="2:133" x14ac:dyDescent="0.15">
      <c r="CD48" s="776"/>
      <c r="CE48" s="777"/>
      <c r="CF48" s="658" t="s">
        <v>263</v>
      </c>
      <c r="CG48" s="659"/>
      <c r="CH48" s="659"/>
      <c r="CI48" s="659"/>
      <c r="CJ48" s="659"/>
      <c r="CK48" s="659"/>
      <c r="CL48" s="659"/>
      <c r="CM48" s="659"/>
      <c r="CN48" s="659"/>
      <c r="CO48" s="659"/>
      <c r="CP48" s="659"/>
      <c r="CQ48" s="660"/>
      <c r="CR48" s="661" t="s">
        <v>47</v>
      </c>
      <c r="CS48" s="662"/>
      <c r="CT48" s="662"/>
      <c r="CU48" s="662"/>
      <c r="CV48" s="662"/>
      <c r="CW48" s="662"/>
      <c r="CX48" s="662"/>
      <c r="CY48" s="663"/>
      <c r="CZ48" s="666" t="s">
        <v>47</v>
      </c>
      <c r="DA48" s="667"/>
      <c r="DB48" s="667"/>
      <c r="DC48" s="761"/>
      <c r="DD48" s="670" t="s">
        <v>47</v>
      </c>
      <c r="DE48" s="662"/>
      <c r="DF48" s="662"/>
      <c r="DG48" s="662"/>
      <c r="DH48" s="662"/>
      <c r="DI48" s="662"/>
      <c r="DJ48" s="662"/>
      <c r="DK48" s="663"/>
      <c r="DL48" s="755"/>
      <c r="DM48" s="756"/>
      <c r="DN48" s="756"/>
      <c r="DO48" s="756"/>
      <c r="DP48" s="756"/>
      <c r="DQ48" s="756"/>
      <c r="DR48" s="756"/>
      <c r="DS48" s="756"/>
      <c r="DT48" s="756"/>
      <c r="DU48" s="756"/>
      <c r="DV48" s="757"/>
      <c r="DW48" s="758"/>
      <c r="DX48" s="759"/>
      <c r="DY48" s="759"/>
      <c r="DZ48" s="759"/>
      <c r="EA48" s="759"/>
      <c r="EB48" s="759"/>
      <c r="EC48" s="760"/>
    </row>
    <row r="49" spans="82:133" ht="11.25" customHeight="1" x14ac:dyDescent="0.15">
      <c r="CD49" s="705" t="s">
        <v>188</v>
      </c>
      <c r="CE49" s="706"/>
      <c r="CF49" s="706"/>
      <c r="CG49" s="706"/>
      <c r="CH49" s="706"/>
      <c r="CI49" s="706"/>
      <c r="CJ49" s="706"/>
      <c r="CK49" s="706"/>
      <c r="CL49" s="706"/>
      <c r="CM49" s="706"/>
      <c r="CN49" s="706"/>
      <c r="CO49" s="706"/>
      <c r="CP49" s="706"/>
      <c r="CQ49" s="707"/>
      <c r="CR49" s="740">
        <v>8761413</v>
      </c>
      <c r="CS49" s="730"/>
      <c r="CT49" s="730"/>
      <c r="CU49" s="730"/>
      <c r="CV49" s="730"/>
      <c r="CW49" s="730"/>
      <c r="CX49" s="730"/>
      <c r="CY49" s="762"/>
      <c r="CZ49" s="745">
        <v>100</v>
      </c>
      <c r="DA49" s="763"/>
      <c r="DB49" s="763"/>
      <c r="DC49" s="764"/>
      <c r="DD49" s="765">
        <v>5315774</v>
      </c>
      <c r="DE49" s="730"/>
      <c r="DF49" s="730"/>
      <c r="DG49" s="730"/>
      <c r="DH49" s="730"/>
      <c r="DI49" s="730"/>
      <c r="DJ49" s="730"/>
      <c r="DK49" s="762"/>
      <c r="DL49" s="766"/>
      <c r="DM49" s="767"/>
      <c r="DN49" s="767"/>
      <c r="DO49" s="767"/>
      <c r="DP49" s="767"/>
      <c r="DQ49" s="767"/>
      <c r="DR49" s="767"/>
      <c r="DS49" s="767"/>
      <c r="DT49" s="767"/>
      <c r="DU49" s="767"/>
      <c r="DV49" s="768"/>
      <c r="DW49" s="769"/>
      <c r="DX49" s="770"/>
      <c r="DY49" s="770"/>
      <c r="DZ49" s="770"/>
      <c r="EA49" s="770"/>
      <c r="EB49" s="770"/>
      <c r="EC49" s="771"/>
    </row>
    <row r="50" spans="82:133" hidden="1" x14ac:dyDescent="0.15"/>
    <row r="51" spans="82:133" hidden="1" x14ac:dyDescent="0.15"/>
    <row r="52" spans="82:133" hidden="1" x14ac:dyDescent="0.15"/>
    <row r="53" spans="82:133" hidden="1" x14ac:dyDescent="0.15"/>
  </sheetData>
  <sheetProtection algorithmName="SHA-512" hashValue="Ey8OZS5nb0qbSzDWO7rDOohgDX2kSh/WLUSQY3SCcA8W1FZXnxChKxuKryMO/x6goEM63lw1RCnI2SRLF05usA==" saltValue="HLzwe64wdqgquu/2ZHmWf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99" bottom="0.39370078740157499" header="0.196850393700787" footer="0.196850393700787"/>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264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7" t="s">
        <v>127</v>
      </c>
      <c r="DK2" s="808"/>
      <c r="DL2" s="808"/>
      <c r="DM2" s="808"/>
      <c r="DN2" s="808"/>
      <c r="DO2" s="809"/>
      <c r="DP2" s="229"/>
      <c r="DQ2" s="807" t="s">
        <v>128</v>
      </c>
      <c r="DR2" s="808"/>
      <c r="DS2" s="808"/>
      <c r="DT2" s="808"/>
      <c r="DU2" s="808"/>
      <c r="DV2" s="808"/>
      <c r="DW2" s="808"/>
      <c r="DX2" s="808"/>
      <c r="DY2" s="808"/>
      <c r="DZ2" s="80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10" t="s">
        <v>265</v>
      </c>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0"/>
      <c r="AY4" s="810"/>
      <c r="AZ4" s="232"/>
      <c r="BA4" s="232"/>
      <c r="BB4" s="232"/>
      <c r="BC4" s="232"/>
      <c r="BD4" s="232"/>
      <c r="BE4" s="233"/>
      <c r="BF4" s="233"/>
      <c r="BG4" s="233"/>
      <c r="BH4" s="233"/>
      <c r="BI4" s="233"/>
      <c r="BJ4" s="233"/>
      <c r="BK4" s="233"/>
      <c r="BL4" s="233"/>
      <c r="BM4" s="233"/>
      <c r="BN4" s="233"/>
      <c r="BO4" s="233"/>
      <c r="BP4" s="233"/>
      <c r="BQ4" s="232" t="s">
        <v>266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1" t="s">
        <v>114</v>
      </c>
      <c r="B5" s="802"/>
      <c r="C5" s="802"/>
      <c r="D5" s="802"/>
      <c r="E5" s="802"/>
      <c r="F5" s="802"/>
      <c r="G5" s="802"/>
      <c r="H5" s="802"/>
      <c r="I5" s="802"/>
      <c r="J5" s="802"/>
      <c r="K5" s="802"/>
      <c r="L5" s="802"/>
      <c r="M5" s="802"/>
      <c r="N5" s="802"/>
      <c r="O5" s="802"/>
      <c r="P5" s="803"/>
      <c r="Q5" s="778" t="s">
        <v>267</v>
      </c>
      <c r="R5" s="779"/>
      <c r="S5" s="779"/>
      <c r="T5" s="779"/>
      <c r="U5" s="780"/>
      <c r="V5" s="778" t="s">
        <v>268</v>
      </c>
      <c r="W5" s="779"/>
      <c r="X5" s="779"/>
      <c r="Y5" s="779"/>
      <c r="Z5" s="780"/>
      <c r="AA5" s="778" t="s">
        <v>269</v>
      </c>
      <c r="AB5" s="779"/>
      <c r="AC5" s="779"/>
      <c r="AD5" s="779"/>
      <c r="AE5" s="779"/>
      <c r="AF5" s="811" t="s">
        <v>30</v>
      </c>
      <c r="AG5" s="779"/>
      <c r="AH5" s="779"/>
      <c r="AI5" s="779"/>
      <c r="AJ5" s="790"/>
      <c r="AK5" s="779" t="s">
        <v>270</v>
      </c>
      <c r="AL5" s="779"/>
      <c r="AM5" s="779"/>
      <c r="AN5" s="779"/>
      <c r="AO5" s="780"/>
      <c r="AP5" s="778" t="s">
        <v>271</v>
      </c>
      <c r="AQ5" s="779"/>
      <c r="AR5" s="779"/>
      <c r="AS5" s="779"/>
      <c r="AT5" s="780"/>
      <c r="AU5" s="778" t="s">
        <v>272</v>
      </c>
      <c r="AV5" s="779"/>
      <c r="AW5" s="779"/>
      <c r="AX5" s="779"/>
      <c r="AY5" s="790"/>
      <c r="AZ5" s="236"/>
      <c r="BA5" s="236"/>
      <c r="BB5" s="236"/>
      <c r="BC5" s="236"/>
      <c r="BD5" s="236"/>
      <c r="BE5" s="237"/>
      <c r="BF5" s="237"/>
      <c r="BG5" s="237"/>
      <c r="BH5" s="237"/>
      <c r="BI5" s="237"/>
      <c r="BJ5" s="237"/>
      <c r="BK5" s="237"/>
      <c r="BL5" s="237"/>
      <c r="BM5" s="237"/>
      <c r="BN5" s="237"/>
      <c r="BO5" s="237"/>
      <c r="BP5" s="237"/>
      <c r="BQ5" s="801" t="s">
        <v>273</v>
      </c>
      <c r="BR5" s="802"/>
      <c r="BS5" s="802"/>
      <c r="BT5" s="802"/>
      <c r="BU5" s="802"/>
      <c r="BV5" s="802"/>
      <c r="BW5" s="802"/>
      <c r="BX5" s="802"/>
      <c r="BY5" s="802"/>
      <c r="BZ5" s="802"/>
      <c r="CA5" s="802"/>
      <c r="CB5" s="802"/>
      <c r="CC5" s="802"/>
      <c r="CD5" s="802"/>
      <c r="CE5" s="802"/>
      <c r="CF5" s="802"/>
      <c r="CG5" s="803"/>
      <c r="CH5" s="778" t="s">
        <v>274</v>
      </c>
      <c r="CI5" s="779"/>
      <c r="CJ5" s="779"/>
      <c r="CK5" s="779"/>
      <c r="CL5" s="780"/>
      <c r="CM5" s="778" t="s">
        <v>275</v>
      </c>
      <c r="CN5" s="779"/>
      <c r="CO5" s="779"/>
      <c r="CP5" s="779"/>
      <c r="CQ5" s="780"/>
      <c r="CR5" s="778" t="s">
        <v>276</v>
      </c>
      <c r="CS5" s="779"/>
      <c r="CT5" s="779"/>
      <c r="CU5" s="779"/>
      <c r="CV5" s="780"/>
      <c r="CW5" s="778" t="s">
        <v>277</v>
      </c>
      <c r="CX5" s="779"/>
      <c r="CY5" s="779"/>
      <c r="CZ5" s="779"/>
      <c r="DA5" s="780"/>
      <c r="DB5" s="778" t="s">
        <v>278</v>
      </c>
      <c r="DC5" s="779"/>
      <c r="DD5" s="779"/>
      <c r="DE5" s="779"/>
      <c r="DF5" s="780"/>
      <c r="DG5" s="784" t="s">
        <v>279</v>
      </c>
      <c r="DH5" s="785"/>
      <c r="DI5" s="785"/>
      <c r="DJ5" s="785"/>
      <c r="DK5" s="786"/>
      <c r="DL5" s="784" t="s">
        <v>280</v>
      </c>
      <c r="DM5" s="785"/>
      <c r="DN5" s="785"/>
      <c r="DO5" s="785"/>
      <c r="DP5" s="786"/>
      <c r="DQ5" s="778" t="s">
        <v>281</v>
      </c>
      <c r="DR5" s="779"/>
      <c r="DS5" s="779"/>
      <c r="DT5" s="779"/>
      <c r="DU5" s="780"/>
      <c r="DV5" s="778" t="s">
        <v>272</v>
      </c>
      <c r="DW5" s="779"/>
      <c r="DX5" s="779"/>
      <c r="DY5" s="779"/>
      <c r="DZ5" s="790"/>
      <c r="EA5" s="234"/>
    </row>
    <row r="6" spans="1:131" s="235" customFormat="1" ht="26.25" customHeight="1" thickBot="1" x14ac:dyDescent="0.2">
      <c r="A6" s="804"/>
      <c r="B6" s="805"/>
      <c r="C6" s="805"/>
      <c r="D6" s="805"/>
      <c r="E6" s="805"/>
      <c r="F6" s="805"/>
      <c r="G6" s="805"/>
      <c r="H6" s="805"/>
      <c r="I6" s="805"/>
      <c r="J6" s="805"/>
      <c r="K6" s="805"/>
      <c r="L6" s="805"/>
      <c r="M6" s="805"/>
      <c r="N6" s="805"/>
      <c r="O6" s="805"/>
      <c r="P6" s="806"/>
      <c r="Q6" s="781"/>
      <c r="R6" s="782"/>
      <c r="S6" s="782"/>
      <c r="T6" s="782"/>
      <c r="U6" s="783"/>
      <c r="V6" s="781"/>
      <c r="W6" s="782"/>
      <c r="X6" s="782"/>
      <c r="Y6" s="782"/>
      <c r="Z6" s="783"/>
      <c r="AA6" s="781"/>
      <c r="AB6" s="782"/>
      <c r="AC6" s="782"/>
      <c r="AD6" s="782"/>
      <c r="AE6" s="782"/>
      <c r="AF6" s="812"/>
      <c r="AG6" s="782"/>
      <c r="AH6" s="782"/>
      <c r="AI6" s="782"/>
      <c r="AJ6" s="791"/>
      <c r="AK6" s="782"/>
      <c r="AL6" s="782"/>
      <c r="AM6" s="782"/>
      <c r="AN6" s="782"/>
      <c r="AO6" s="783"/>
      <c r="AP6" s="781"/>
      <c r="AQ6" s="782"/>
      <c r="AR6" s="782"/>
      <c r="AS6" s="782"/>
      <c r="AT6" s="783"/>
      <c r="AU6" s="781"/>
      <c r="AV6" s="782"/>
      <c r="AW6" s="782"/>
      <c r="AX6" s="782"/>
      <c r="AY6" s="791"/>
      <c r="AZ6" s="232"/>
      <c r="BA6" s="232"/>
      <c r="BB6" s="232"/>
      <c r="BC6" s="232"/>
      <c r="BD6" s="232"/>
      <c r="BE6" s="233"/>
      <c r="BF6" s="233"/>
      <c r="BG6" s="233"/>
      <c r="BH6" s="233"/>
      <c r="BI6" s="233"/>
      <c r="BJ6" s="233"/>
      <c r="BK6" s="233"/>
      <c r="BL6" s="233"/>
      <c r="BM6" s="233"/>
      <c r="BN6" s="233"/>
      <c r="BO6" s="233"/>
      <c r="BP6" s="233"/>
      <c r="BQ6" s="804"/>
      <c r="BR6" s="805"/>
      <c r="BS6" s="805"/>
      <c r="BT6" s="805"/>
      <c r="BU6" s="805"/>
      <c r="BV6" s="805"/>
      <c r="BW6" s="805"/>
      <c r="BX6" s="805"/>
      <c r="BY6" s="805"/>
      <c r="BZ6" s="805"/>
      <c r="CA6" s="805"/>
      <c r="CB6" s="805"/>
      <c r="CC6" s="805"/>
      <c r="CD6" s="805"/>
      <c r="CE6" s="805"/>
      <c r="CF6" s="805"/>
      <c r="CG6" s="806"/>
      <c r="CH6" s="781"/>
      <c r="CI6" s="782"/>
      <c r="CJ6" s="782"/>
      <c r="CK6" s="782"/>
      <c r="CL6" s="783"/>
      <c r="CM6" s="781"/>
      <c r="CN6" s="782"/>
      <c r="CO6" s="782"/>
      <c r="CP6" s="782"/>
      <c r="CQ6" s="783"/>
      <c r="CR6" s="781"/>
      <c r="CS6" s="782"/>
      <c r="CT6" s="782"/>
      <c r="CU6" s="782"/>
      <c r="CV6" s="783"/>
      <c r="CW6" s="781"/>
      <c r="CX6" s="782"/>
      <c r="CY6" s="782"/>
      <c r="CZ6" s="782"/>
      <c r="DA6" s="783"/>
      <c r="DB6" s="781"/>
      <c r="DC6" s="782"/>
      <c r="DD6" s="782"/>
      <c r="DE6" s="782"/>
      <c r="DF6" s="783"/>
      <c r="DG6" s="787"/>
      <c r="DH6" s="788"/>
      <c r="DI6" s="788"/>
      <c r="DJ6" s="788"/>
      <c r="DK6" s="789"/>
      <c r="DL6" s="787"/>
      <c r="DM6" s="788"/>
      <c r="DN6" s="788"/>
      <c r="DO6" s="788"/>
      <c r="DP6" s="789"/>
      <c r="DQ6" s="781"/>
      <c r="DR6" s="782"/>
      <c r="DS6" s="782"/>
      <c r="DT6" s="782"/>
      <c r="DU6" s="783"/>
      <c r="DV6" s="781"/>
      <c r="DW6" s="782"/>
      <c r="DX6" s="782"/>
      <c r="DY6" s="782"/>
      <c r="DZ6" s="791"/>
      <c r="EA6" s="234"/>
    </row>
    <row r="7" spans="1:131" s="235" customFormat="1" ht="26.25" customHeight="1" thickTop="1" x14ac:dyDescent="0.15">
      <c r="A7" s="238">
        <v>1</v>
      </c>
      <c r="B7" s="792" t="s">
        <v>282</v>
      </c>
      <c r="C7" s="793"/>
      <c r="D7" s="793"/>
      <c r="E7" s="793"/>
      <c r="F7" s="793"/>
      <c r="G7" s="793"/>
      <c r="H7" s="793"/>
      <c r="I7" s="793"/>
      <c r="J7" s="793"/>
      <c r="K7" s="793"/>
      <c r="L7" s="793"/>
      <c r="M7" s="793"/>
      <c r="N7" s="793"/>
      <c r="O7" s="793"/>
      <c r="P7" s="794"/>
      <c r="Q7" s="795">
        <v>9153</v>
      </c>
      <c r="R7" s="796"/>
      <c r="S7" s="796"/>
      <c r="T7" s="796"/>
      <c r="U7" s="796"/>
      <c r="V7" s="796">
        <v>8761</v>
      </c>
      <c r="W7" s="796"/>
      <c r="X7" s="796"/>
      <c r="Y7" s="796"/>
      <c r="Z7" s="796"/>
      <c r="AA7" s="796">
        <v>392</v>
      </c>
      <c r="AB7" s="796"/>
      <c r="AC7" s="796"/>
      <c r="AD7" s="796"/>
      <c r="AE7" s="797"/>
      <c r="AF7" s="798">
        <v>392</v>
      </c>
      <c r="AG7" s="799"/>
      <c r="AH7" s="799"/>
      <c r="AI7" s="799"/>
      <c r="AJ7" s="800"/>
      <c r="AK7" s="835">
        <v>16</v>
      </c>
      <c r="AL7" s="836"/>
      <c r="AM7" s="836"/>
      <c r="AN7" s="836"/>
      <c r="AO7" s="836"/>
      <c r="AP7" s="836">
        <v>5927</v>
      </c>
      <c r="AQ7" s="836"/>
      <c r="AR7" s="836"/>
      <c r="AS7" s="836"/>
      <c r="AT7" s="836"/>
      <c r="AU7" s="837"/>
      <c r="AV7" s="837"/>
      <c r="AW7" s="837"/>
      <c r="AX7" s="837"/>
      <c r="AY7" s="838"/>
      <c r="AZ7" s="232"/>
      <c r="BA7" s="232"/>
      <c r="BB7" s="232"/>
      <c r="BC7" s="232"/>
      <c r="BD7" s="232"/>
      <c r="BE7" s="233"/>
      <c r="BF7" s="233"/>
      <c r="BG7" s="233"/>
      <c r="BH7" s="233"/>
      <c r="BI7" s="233"/>
      <c r="BJ7" s="233"/>
      <c r="BK7" s="233"/>
      <c r="BL7" s="233"/>
      <c r="BM7" s="233"/>
      <c r="BN7" s="233"/>
      <c r="BO7" s="233"/>
      <c r="BP7" s="233"/>
      <c r="BQ7" s="239">
        <v>1</v>
      </c>
      <c r="BR7" s="240" t="s">
        <v>26</v>
      </c>
      <c r="BS7" s="839" t="s">
        <v>283</v>
      </c>
      <c r="BT7" s="840"/>
      <c r="BU7" s="840"/>
      <c r="BV7" s="840"/>
      <c r="BW7" s="840"/>
      <c r="BX7" s="840"/>
      <c r="BY7" s="840"/>
      <c r="BZ7" s="840"/>
      <c r="CA7" s="840"/>
      <c r="CB7" s="840"/>
      <c r="CC7" s="840"/>
      <c r="CD7" s="840"/>
      <c r="CE7" s="840"/>
      <c r="CF7" s="840"/>
      <c r="CG7" s="841"/>
      <c r="CH7" s="832">
        <v>-74</v>
      </c>
      <c r="CI7" s="833"/>
      <c r="CJ7" s="833"/>
      <c r="CK7" s="833"/>
      <c r="CL7" s="834"/>
      <c r="CM7" s="832">
        <v>21</v>
      </c>
      <c r="CN7" s="833"/>
      <c r="CO7" s="833"/>
      <c r="CP7" s="833"/>
      <c r="CQ7" s="834"/>
      <c r="CR7" s="832">
        <v>5</v>
      </c>
      <c r="CS7" s="833"/>
      <c r="CT7" s="833"/>
      <c r="CU7" s="833"/>
      <c r="CV7" s="834"/>
      <c r="CW7" s="832">
        <v>0</v>
      </c>
      <c r="CX7" s="833"/>
      <c r="CY7" s="833"/>
      <c r="CZ7" s="833"/>
      <c r="DA7" s="834"/>
      <c r="DB7" s="832" t="s">
        <v>47</v>
      </c>
      <c r="DC7" s="833"/>
      <c r="DD7" s="833"/>
      <c r="DE7" s="833"/>
      <c r="DF7" s="834"/>
      <c r="DG7" s="832" t="s">
        <v>47</v>
      </c>
      <c r="DH7" s="833"/>
      <c r="DI7" s="833"/>
      <c r="DJ7" s="833"/>
      <c r="DK7" s="834"/>
      <c r="DL7" s="832" t="s">
        <v>47</v>
      </c>
      <c r="DM7" s="833"/>
      <c r="DN7" s="833"/>
      <c r="DO7" s="833"/>
      <c r="DP7" s="834"/>
      <c r="DQ7" s="832" t="s">
        <v>47</v>
      </c>
      <c r="DR7" s="833"/>
      <c r="DS7" s="833"/>
      <c r="DT7" s="833"/>
      <c r="DU7" s="834"/>
      <c r="DV7" s="813"/>
      <c r="DW7" s="814"/>
      <c r="DX7" s="814"/>
      <c r="DY7" s="814"/>
      <c r="DZ7" s="815"/>
      <c r="EA7" s="234"/>
    </row>
    <row r="8" spans="1:131" s="235" customFormat="1" ht="26.25" customHeight="1" x14ac:dyDescent="0.15">
      <c r="A8" s="241">
        <v>2</v>
      </c>
      <c r="B8" s="816"/>
      <c r="C8" s="817"/>
      <c r="D8" s="817"/>
      <c r="E8" s="817"/>
      <c r="F8" s="817"/>
      <c r="G8" s="817"/>
      <c r="H8" s="817"/>
      <c r="I8" s="817"/>
      <c r="J8" s="817"/>
      <c r="K8" s="817"/>
      <c r="L8" s="817"/>
      <c r="M8" s="817"/>
      <c r="N8" s="817"/>
      <c r="O8" s="817"/>
      <c r="P8" s="818"/>
      <c r="Q8" s="819"/>
      <c r="R8" s="820"/>
      <c r="S8" s="820"/>
      <c r="T8" s="820"/>
      <c r="U8" s="820"/>
      <c r="V8" s="820"/>
      <c r="W8" s="820"/>
      <c r="X8" s="820"/>
      <c r="Y8" s="820"/>
      <c r="Z8" s="820"/>
      <c r="AA8" s="820"/>
      <c r="AB8" s="820"/>
      <c r="AC8" s="820"/>
      <c r="AD8" s="820"/>
      <c r="AE8" s="821"/>
      <c r="AF8" s="822"/>
      <c r="AG8" s="823"/>
      <c r="AH8" s="823"/>
      <c r="AI8" s="823"/>
      <c r="AJ8" s="824"/>
      <c r="AK8" s="825"/>
      <c r="AL8" s="826"/>
      <c r="AM8" s="826"/>
      <c r="AN8" s="826"/>
      <c r="AO8" s="826"/>
      <c r="AP8" s="826"/>
      <c r="AQ8" s="826"/>
      <c r="AR8" s="826"/>
      <c r="AS8" s="826"/>
      <c r="AT8" s="826"/>
      <c r="AU8" s="827"/>
      <c r="AV8" s="827"/>
      <c r="AW8" s="827"/>
      <c r="AX8" s="827"/>
      <c r="AY8" s="828"/>
      <c r="AZ8" s="232"/>
      <c r="BA8" s="232"/>
      <c r="BB8" s="232"/>
      <c r="BC8" s="232"/>
      <c r="BD8" s="232"/>
      <c r="BE8" s="233"/>
      <c r="BF8" s="233"/>
      <c r="BG8" s="233"/>
      <c r="BH8" s="233"/>
      <c r="BI8" s="233"/>
      <c r="BJ8" s="233"/>
      <c r="BK8" s="233"/>
      <c r="BL8" s="233"/>
      <c r="BM8" s="233"/>
      <c r="BN8" s="233"/>
      <c r="BO8" s="233"/>
      <c r="BP8" s="233"/>
      <c r="BQ8" s="242">
        <v>2</v>
      </c>
      <c r="BR8" s="243"/>
      <c r="BS8" s="829" t="s">
        <v>284</v>
      </c>
      <c r="BT8" s="830"/>
      <c r="BU8" s="830"/>
      <c r="BV8" s="830"/>
      <c r="BW8" s="830"/>
      <c r="BX8" s="830"/>
      <c r="BY8" s="830"/>
      <c r="BZ8" s="830"/>
      <c r="CA8" s="830"/>
      <c r="CB8" s="830"/>
      <c r="CC8" s="830"/>
      <c r="CD8" s="830"/>
      <c r="CE8" s="830"/>
      <c r="CF8" s="830"/>
      <c r="CG8" s="831"/>
      <c r="CH8" s="842">
        <v>-282</v>
      </c>
      <c r="CI8" s="843"/>
      <c r="CJ8" s="843"/>
      <c r="CK8" s="843"/>
      <c r="CL8" s="844"/>
      <c r="CM8" s="842">
        <v>8</v>
      </c>
      <c r="CN8" s="843"/>
      <c r="CO8" s="843"/>
      <c r="CP8" s="843"/>
      <c r="CQ8" s="844"/>
      <c r="CR8" s="842">
        <v>1</v>
      </c>
      <c r="CS8" s="843"/>
      <c r="CT8" s="843"/>
      <c r="CU8" s="843"/>
      <c r="CV8" s="844"/>
      <c r="CW8" s="842">
        <v>36</v>
      </c>
      <c r="CX8" s="843"/>
      <c r="CY8" s="843"/>
      <c r="CZ8" s="843"/>
      <c r="DA8" s="844"/>
      <c r="DB8" s="842" t="s">
        <v>47</v>
      </c>
      <c r="DC8" s="843"/>
      <c r="DD8" s="843"/>
      <c r="DE8" s="843"/>
      <c r="DF8" s="844"/>
      <c r="DG8" s="842" t="s">
        <v>47</v>
      </c>
      <c r="DH8" s="843"/>
      <c r="DI8" s="843"/>
      <c r="DJ8" s="843"/>
      <c r="DK8" s="844"/>
      <c r="DL8" s="842" t="s">
        <v>47</v>
      </c>
      <c r="DM8" s="843"/>
      <c r="DN8" s="843"/>
      <c r="DO8" s="843"/>
      <c r="DP8" s="844"/>
      <c r="DQ8" s="842" t="s">
        <v>47</v>
      </c>
      <c r="DR8" s="843"/>
      <c r="DS8" s="843"/>
      <c r="DT8" s="843"/>
      <c r="DU8" s="844"/>
      <c r="DV8" s="845"/>
      <c r="DW8" s="846"/>
      <c r="DX8" s="846"/>
      <c r="DY8" s="846"/>
      <c r="DZ8" s="847"/>
      <c r="EA8" s="234"/>
    </row>
    <row r="9" spans="1:131" s="235" customFormat="1" ht="26.25" customHeight="1" x14ac:dyDescent="0.15">
      <c r="A9" s="241">
        <v>3</v>
      </c>
      <c r="B9" s="816"/>
      <c r="C9" s="817"/>
      <c r="D9" s="817"/>
      <c r="E9" s="817"/>
      <c r="F9" s="817"/>
      <c r="G9" s="817"/>
      <c r="H9" s="817"/>
      <c r="I9" s="817"/>
      <c r="J9" s="817"/>
      <c r="K9" s="817"/>
      <c r="L9" s="817"/>
      <c r="M9" s="817"/>
      <c r="N9" s="817"/>
      <c r="O9" s="817"/>
      <c r="P9" s="818"/>
      <c r="Q9" s="819"/>
      <c r="R9" s="820"/>
      <c r="S9" s="820"/>
      <c r="T9" s="820"/>
      <c r="U9" s="820"/>
      <c r="V9" s="820"/>
      <c r="W9" s="820"/>
      <c r="X9" s="820"/>
      <c r="Y9" s="820"/>
      <c r="Z9" s="820"/>
      <c r="AA9" s="820"/>
      <c r="AB9" s="820"/>
      <c r="AC9" s="820"/>
      <c r="AD9" s="820"/>
      <c r="AE9" s="821"/>
      <c r="AF9" s="822"/>
      <c r="AG9" s="823"/>
      <c r="AH9" s="823"/>
      <c r="AI9" s="823"/>
      <c r="AJ9" s="824"/>
      <c r="AK9" s="825"/>
      <c r="AL9" s="826"/>
      <c r="AM9" s="826"/>
      <c r="AN9" s="826"/>
      <c r="AO9" s="826"/>
      <c r="AP9" s="826"/>
      <c r="AQ9" s="826"/>
      <c r="AR9" s="826"/>
      <c r="AS9" s="826"/>
      <c r="AT9" s="826"/>
      <c r="AU9" s="827"/>
      <c r="AV9" s="827"/>
      <c r="AW9" s="827"/>
      <c r="AX9" s="827"/>
      <c r="AY9" s="828"/>
      <c r="AZ9" s="232"/>
      <c r="BA9" s="232"/>
      <c r="BB9" s="232"/>
      <c r="BC9" s="232"/>
      <c r="BD9" s="232"/>
      <c r="BE9" s="233"/>
      <c r="BF9" s="233"/>
      <c r="BG9" s="233"/>
      <c r="BH9" s="233"/>
      <c r="BI9" s="233"/>
      <c r="BJ9" s="233"/>
      <c r="BK9" s="233"/>
      <c r="BL9" s="233"/>
      <c r="BM9" s="233"/>
      <c r="BN9" s="233"/>
      <c r="BO9" s="233"/>
      <c r="BP9" s="233"/>
      <c r="BQ9" s="242">
        <v>3</v>
      </c>
      <c r="BR9" s="243"/>
      <c r="BS9" s="829"/>
      <c r="BT9" s="830"/>
      <c r="BU9" s="830"/>
      <c r="BV9" s="830"/>
      <c r="BW9" s="830"/>
      <c r="BX9" s="830"/>
      <c r="BY9" s="830"/>
      <c r="BZ9" s="830"/>
      <c r="CA9" s="830"/>
      <c r="CB9" s="830"/>
      <c r="CC9" s="830"/>
      <c r="CD9" s="830"/>
      <c r="CE9" s="830"/>
      <c r="CF9" s="830"/>
      <c r="CG9" s="831"/>
      <c r="CH9" s="842"/>
      <c r="CI9" s="843"/>
      <c r="CJ9" s="843"/>
      <c r="CK9" s="843"/>
      <c r="CL9" s="844"/>
      <c r="CM9" s="842"/>
      <c r="CN9" s="843"/>
      <c r="CO9" s="843"/>
      <c r="CP9" s="843"/>
      <c r="CQ9" s="844"/>
      <c r="CR9" s="842"/>
      <c r="CS9" s="843"/>
      <c r="CT9" s="843"/>
      <c r="CU9" s="843"/>
      <c r="CV9" s="844"/>
      <c r="CW9" s="842"/>
      <c r="CX9" s="843"/>
      <c r="CY9" s="843"/>
      <c r="CZ9" s="843"/>
      <c r="DA9" s="844"/>
      <c r="DB9" s="842"/>
      <c r="DC9" s="843"/>
      <c r="DD9" s="843"/>
      <c r="DE9" s="843"/>
      <c r="DF9" s="844"/>
      <c r="DG9" s="842"/>
      <c r="DH9" s="843"/>
      <c r="DI9" s="843"/>
      <c r="DJ9" s="843"/>
      <c r="DK9" s="844"/>
      <c r="DL9" s="842"/>
      <c r="DM9" s="843"/>
      <c r="DN9" s="843"/>
      <c r="DO9" s="843"/>
      <c r="DP9" s="844"/>
      <c r="DQ9" s="842"/>
      <c r="DR9" s="843"/>
      <c r="DS9" s="843"/>
      <c r="DT9" s="843"/>
      <c r="DU9" s="844"/>
      <c r="DV9" s="845"/>
      <c r="DW9" s="846"/>
      <c r="DX9" s="846"/>
      <c r="DY9" s="846"/>
      <c r="DZ9" s="847"/>
      <c r="EA9" s="234"/>
    </row>
    <row r="10" spans="1:131" s="235" customFormat="1" ht="26.25" customHeight="1" x14ac:dyDescent="0.15">
      <c r="A10" s="241">
        <v>4</v>
      </c>
      <c r="B10" s="816"/>
      <c r="C10" s="817"/>
      <c r="D10" s="817"/>
      <c r="E10" s="817"/>
      <c r="F10" s="817"/>
      <c r="G10" s="817"/>
      <c r="H10" s="817"/>
      <c r="I10" s="817"/>
      <c r="J10" s="817"/>
      <c r="K10" s="817"/>
      <c r="L10" s="817"/>
      <c r="M10" s="817"/>
      <c r="N10" s="817"/>
      <c r="O10" s="817"/>
      <c r="P10" s="818"/>
      <c r="Q10" s="819"/>
      <c r="R10" s="820"/>
      <c r="S10" s="820"/>
      <c r="T10" s="820"/>
      <c r="U10" s="820"/>
      <c r="V10" s="820"/>
      <c r="W10" s="820"/>
      <c r="X10" s="820"/>
      <c r="Y10" s="820"/>
      <c r="Z10" s="820"/>
      <c r="AA10" s="820"/>
      <c r="AB10" s="820"/>
      <c r="AC10" s="820"/>
      <c r="AD10" s="820"/>
      <c r="AE10" s="821"/>
      <c r="AF10" s="822"/>
      <c r="AG10" s="823"/>
      <c r="AH10" s="823"/>
      <c r="AI10" s="823"/>
      <c r="AJ10" s="824"/>
      <c r="AK10" s="825"/>
      <c r="AL10" s="826"/>
      <c r="AM10" s="826"/>
      <c r="AN10" s="826"/>
      <c r="AO10" s="826"/>
      <c r="AP10" s="826"/>
      <c r="AQ10" s="826"/>
      <c r="AR10" s="826"/>
      <c r="AS10" s="826"/>
      <c r="AT10" s="826"/>
      <c r="AU10" s="827"/>
      <c r="AV10" s="827"/>
      <c r="AW10" s="827"/>
      <c r="AX10" s="827"/>
      <c r="AY10" s="828"/>
      <c r="AZ10" s="232"/>
      <c r="BA10" s="232"/>
      <c r="BB10" s="232"/>
      <c r="BC10" s="232"/>
      <c r="BD10" s="232"/>
      <c r="BE10" s="233"/>
      <c r="BF10" s="233"/>
      <c r="BG10" s="233"/>
      <c r="BH10" s="233"/>
      <c r="BI10" s="233"/>
      <c r="BJ10" s="233"/>
      <c r="BK10" s="233"/>
      <c r="BL10" s="233"/>
      <c r="BM10" s="233"/>
      <c r="BN10" s="233"/>
      <c r="BO10" s="233"/>
      <c r="BP10" s="233"/>
      <c r="BQ10" s="242">
        <v>4</v>
      </c>
      <c r="BR10" s="243"/>
      <c r="BS10" s="829"/>
      <c r="BT10" s="830"/>
      <c r="BU10" s="830"/>
      <c r="BV10" s="830"/>
      <c r="BW10" s="830"/>
      <c r="BX10" s="830"/>
      <c r="BY10" s="830"/>
      <c r="BZ10" s="830"/>
      <c r="CA10" s="830"/>
      <c r="CB10" s="830"/>
      <c r="CC10" s="830"/>
      <c r="CD10" s="830"/>
      <c r="CE10" s="830"/>
      <c r="CF10" s="830"/>
      <c r="CG10" s="83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45"/>
      <c r="DW10" s="846"/>
      <c r="DX10" s="846"/>
      <c r="DY10" s="846"/>
      <c r="DZ10" s="847"/>
      <c r="EA10" s="234"/>
    </row>
    <row r="11" spans="1:131" s="235" customFormat="1" ht="26.25" customHeight="1" x14ac:dyDescent="0.15">
      <c r="A11" s="241">
        <v>5</v>
      </c>
      <c r="B11" s="816"/>
      <c r="C11" s="817"/>
      <c r="D11" s="817"/>
      <c r="E11" s="817"/>
      <c r="F11" s="817"/>
      <c r="G11" s="817"/>
      <c r="H11" s="817"/>
      <c r="I11" s="817"/>
      <c r="J11" s="817"/>
      <c r="K11" s="817"/>
      <c r="L11" s="817"/>
      <c r="M11" s="817"/>
      <c r="N11" s="817"/>
      <c r="O11" s="817"/>
      <c r="P11" s="818"/>
      <c r="Q11" s="819"/>
      <c r="R11" s="820"/>
      <c r="S11" s="820"/>
      <c r="T11" s="820"/>
      <c r="U11" s="820"/>
      <c r="V11" s="820"/>
      <c r="W11" s="820"/>
      <c r="X11" s="820"/>
      <c r="Y11" s="820"/>
      <c r="Z11" s="820"/>
      <c r="AA11" s="820"/>
      <c r="AB11" s="820"/>
      <c r="AC11" s="820"/>
      <c r="AD11" s="820"/>
      <c r="AE11" s="821"/>
      <c r="AF11" s="822"/>
      <c r="AG11" s="823"/>
      <c r="AH11" s="823"/>
      <c r="AI11" s="823"/>
      <c r="AJ11" s="824"/>
      <c r="AK11" s="825"/>
      <c r="AL11" s="826"/>
      <c r="AM11" s="826"/>
      <c r="AN11" s="826"/>
      <c r="AO11" s="826"/>
      <c r="AP11" s="826"/>
      <c r="AQ11" s="826"/>
      <c r="AR11" s="826"/>
      <c r="AS11" s="826"/>
      <c r="AT11" s="826"/>
      <c r="AU11" s="827"/>
      <c r="AV11" s="827"/>
      <c r="AW11" s="827"/>
      <c r="AX11" s="827"/>
      <c r="AY11" s="828"/>
      <c r="AZ11" s="232"/>
      <c r="BA11" s="232"/>
      <c r="BB11" s="232"/>
      <c r="BC11" s="232"/>
      <c r="BD11" s="232"/>
      <c r="BE11" s="233"/>
      <c r="BF11" s="233"/>
      <c r="BG11" s="233"/>
      <c r="BH11" s="233"/>
      <c r="BI11" s="233"/>
      <c r="BJ11" s="233"/>
      <c r="BK11" s="233"/>
      <c r="BL11" s="233"/>
      <c r="BM11" s="233"/>
      <c r="BN11" s="233"/>
      <c r="BO11" s="233"/>
      <c r="BP11" s="233"/>
      <c r="BQ11" s="242">
        <v>5</v>
      </c>
      <c r="BR11" s="243"/>
      <c r="BS11" s="829"/>
      <c r="BT11" s="830"/>
      <c r="BU11" s="830"/>
      <c r="BV11" s="830"/>
      <c r="BW11" s="830"/>
      <c r="BX11" s="830"/>
      <c r="BY11" s="830"/>
      <c r="BZ11" s="830"/>
      <c r="CA11" s="830"/>
      <c r="CB11" s="830"/>
      <c r="CC11" s="830"/>
      <c r="CD11" s="830"/>
      <c r="CE11" s="830"/>
      <c r="CF11" s="830"/>
      <c r="CG11" s="83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45"/>
      <c r="DW11" s="846"/>
      <c r="DX11" s="846"/>
      <c r="DY11" s="846"/>
      <c r="DZ11" s="847"/>
      <c r="EA11" s="234"/>
    </row>
    <row r="12" spans="1:131" s="235" customFormat="1" ht="26.25" customHeight="1" x14ac:dyDescent="0.15">
      <c r="A12" s="241">
        <v>6</v>
      </c>
      <c r="B12" s="816"/>
      <c r="C12" s="817"/>
      <c r="D12" s="817"/>
      <c r="E12" s="817"/>
      <c r="F12" s="817"/>
      <c r="G12" s="817"/>
      <c r="H12" s="817"/>
      <c r="I12" s="817"/>
      <c r="J12" s="817"/>
      <c r="K12" s="817"/>
      <c r="L12" s="817"/>
      <c r="M12" s="817"/>
      <c r="N12" s="817"/>
      <c r="O12" s="817"/>
      <c r="P12" s="818"/>
      <c r="Q12" s="819"/>
      <c r="R12" s="820"/>
      <c r="S12" s="820"/>
      <c r="T12" s="820"/>
      <c r="U12" s="820"/>
      <c r="V12" s="820"/>
      <c r="W12" s="820"/>
      <c r="X12" s="820"/>
      <c r="Y12" s="820"/>
      <c r="Z12" s="820"/>
      <c r="AA12" s="820"/>
      <c r="AB12" s="820"/>
      <c r="AC12" s="820"/>
      <c r="AD12" s="820"/>
      <c r="AE12" s="821"/>
      <c r="AF12" s="822"/>
      <c r="AG12" s="823"/>
      <c r="AH12" s="823"/>
      <c r="AI12" s="823"/>
      <c r="AJ12" s="824"/>
      <c r="AK12" s="825"/>
      <c r="AL12" s="826"/>
      <c r="AM12" s="826"/>
      <c r="AN12" s="826"/>
      <c r="AO12" s="826"/>
      <c r="AP12" s="826"/>
      <c r="AQ12" s="826"/>
      <c r="AR12" s="826"/>
      <c r="AS12" s="826"/>
      <c r="AT12" s="826"/>
      <c r="AU12" s="827"/>
      <c r="AV12" s="827"/>
      <c r="AW12" s="827"/>
      <c r="AX12" s="827"/>
      <c r="AY12" s="828"/>
      <c r="AZ12" s="232"/>
      <c r="BA12" s="232"/>
      <c r="BB12" s="232"/>
      <c r="BC12" s="232"/>
      <c r="BD12" s="232"/>
      <c r="BE12" s="233"/>
      <c r="BF12" s="233"/>
      <c r="BG12" s="233"/>
      <c r="BH12" s="233"/>
      <c r="BI12" s="233"/>
      <c r="BJ12" s="233"/>
      <c r="BK12" s="233"/>
      <c r="BL12" s="233"/>
      <c r="BM12" s="233"/>
      <c r="BN12" s="233"/>
      <c r="BO12" s="233"/>
      <c r="BP12" s="233"/>
      <c r="BQ12" s="242">
        <v>6</v>
      </c>
      <c r="BR12" s="243"/>
      <c r="BS12" s="829"/>
      <c r="BT12" s="830"/>
      <c r="BU12" s="830"/>
      <c r="BV12" s="830"/>
      <c r="BW12" s="830"/>
      <c r="BX12" s="830"/>
      <c r="BY12" s="830"/>
      <c r="BZ12" s="830"/>
      <c r="CA12" s="830"/>
      <c r="CB12" s="830"/>
      <c r="CC12" s="830"/>
      <c r="CD12" s="830"/>
      <c r="CE12" s="830"/>
      <c r="CF12" s="830"/>
      <c r="CG12" s="83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45"/>
      <c r="DW12" s="846"/>
      <c r="DX12" s="846"/>
      <c r="DY12" s="846"/>
      <c r="DZ12" s="847"/>
      <c r="EA12" s="234"/>
    </row>
    <row r="13" spans="1:131" s="235" customFormat="1" ht="26.25" customHeight="1" x14ac:dyDescent="0.15">
      <c r="A13" s="241">
        <v>7</v>
      </c>
      <c r="B13" s="816"/>
      <c r="C13" s="817"/>
      <c r="D13" s="817"/>
      <c r="E13" s="817"/>
      <c r="F13" s="817"/>
      <c r="G13" s="817"/>
      <c r="H13" s="817"/>
      <c r="I13" s="817"/>
      <c r="J13" s="817"/>
      <c r="K13" s="817"/>
      <c r="L13" s="817"/>
      <c r="M13" s="817"/>
      <c r="N13" s="817"/>
      <c r="O13" s="817"/>
      <c r="P13" s="818"/>
      <c r="Q13" s="819"/>
      <c r="R13" s="820"/>
      <c r="S13" s="820"/>
      <c r="T13" s="820"/>
      <c r="U13" s="820"/>
      <c r="V13" s="820"/>
      <c r="W13" s="820"/>
      <c r="X13" s="820"/>
      <c r="Y13" s="820"/>
      <c r="Z13" s="820"/>
      <c r="AA13" s="820"/>
      <c r="AB13" s="820"/>
      <c r="AC13" s="820"/>
      <c r="AD13" s="820"/>
      <c r="AE13" s="821"/>
      <c r="AF13" s="822"/>
      <c r="AG13" s="823"/>
      <c r="AH13" s="823"/>
      <c r="AI13" s="823"/>
      <c r="AJ13" s="824"/>
      <c r="AK13" s="825"/>
      <c r="AL13" s="826"/>
      <c r="AM13" s="826"/>
      <c r="AN13" s="826"/>
      <c r="AO13" s="826"/>
      <c r="AP13" s="826"/>
      <c r="AQ13" s="826"/>
      <c r="AR13" s="826"/>
      <c r="AS13" s="826"/>
      <c r="AT13" s="826"/>
      <c r="AU13" s="827"/>
      <c r="AV13" s="827"/>
      <c r="AW13" s="827"/>
      <c r="AX13" s="827"/>
      <c r="AY13" s="828"/>
      <c r="AZ13" s="232"/>
      <c r="BA13" s="232"/>
      <c r="BB13" s="232"/>
      <c r="BC13" s="232"/>
      <c r="BD13" s="232"/>
      <c r="BE13" s="233"/>
      <c r="BF13" s="233"/>
      <c r="BG13" s="233"/>
      <c r="BH13" s="233"/>
      <c r="BI13" s="233"/>
      <c r="BJ13" s="233"/>
      <c r="BK13" s="233"/>
      <c r="BL13" s="233"/>
      <c r="BM13" s="233"/>
      <c r="BN13" s="233"/>
      <c r="BO13" s="233"/>
      <c r="BP13" s="233"/>
      <c r="BQ13" s="242">
        <v>7</v>
      </c>
      <c r="BR13" s="243"/>
      <c r="BS13" s="829"/>
      <c r="BT13" s="830"/>
      <c r="BU13" s="830"/>
      <c r="BV13" s="830"/>
      <c r="BW13" s="830"/>
      <c r="BX13" s="830"/>
      <c r="BY13" s="830"/>
      <c r="BZ13" s="830"/>
      <c r="CA13" s="830"/>
      <c r="CB13" s="830"/>
      <c r="CC13" s="830"/>
      <c r="CD13" s="830"/>
      <c r="CE13" s="830"/>
      <c r="CF13" s="830"/>
      <c r="CG13" s="83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45"/>
      <c r="DW13" s="846"/>
      <c r="DX13" s="846"/>
      <c r="DY13" s="846"/>
      <c r="DZ13" s="847"/>
      <c r="EA13" s="234"/>
    </row>
    <row r="14" spans="1:131" s="235" customFormat="1" ht="26.25" customHeight="1" x14ac:dyDescent="0.15">
      <c r="A14" s="241">
        <v>8</v>
      </c>
      <c r="B14" s="816"/>
      <c r="C14" s="817"/>
      <c r="D14" s="817"/>
      <c r="E14" s="817"/>
      <c r="F14" s="817"/>
      <c r="G14" s="817"/>
      <c r="H14" s="817"/>
      <c r="I14" s="817"/>
      <c r="J14" s="817"/>
      <c r="K14" s="817"/>
      <c r="L14" s="817"/>
      <c r="M14" s="817"/>
      <c r="N14" s="817"/>
      <c r="O14" s="817"/>
      <c r="P14" s="818"/>
      <c r="Q14" s="819"/>
      <c r="R14" s="820"/>
      <c r="S14" s="820"/>
      <c r="T14" s="820"/>
      <c r="U14" s="820"/>
      <c r="V14" s="820"/>
      <c r="W14" s="820"/>
      <c r="X14" s="820"/>
      <c r="Y14" s="820"/>
      <c r="Z14" s="820"/>
      <c r="AA14" s="820"/>
      <c r="AB14" s="820"/>
      <c r="AC14" s="820"/>
      <c r="AD14" s="820"/>
      <c r="AE14" s="821"/>
      <c r="AF14" s="822"/>
      <c r="AG14" s="823"/>
      <c r="AH14" s="823"/>
      <c r="AI14" s="823"/>
      <c r="AJ14" s="824"/>
      <c r="AK14" s="825"/>
      <c r="AL14" s="826"/>
      <c r="AM14" s="826"/>
      <c r="AN14" s="826"/>
      <c r="AO14" s="826"/>
      <c r="AP14" s="826"/>
      <c r="AQ14" s="826"/>
      <c r="AR14" s="826"/>
      <c r="AS14" s="826"/>
      <c r="AT14" s="826"/>
      <c r="AU14" s="827"/>
      <c r="AV14" s="827"/>
      <c r="AW14" s="827"/>
      <c r="AX14" s="827"/>
      <c r="AY14" s="828"/>
      <c r="AZ14" s="232"/>
      <c r="BA14" s="232"/>
      <c r="BB14" s="232"/>
      <c r="BC14" s="232"/>
      <c r="BD14" s="232"/>
      <c r="BE14" s="233"/>
      <c r="BF14" s="233"/>
      <c r="BG14" s="233"/>
      <c r="BH14" s="233"/>
      <c r="BI14" s="233"/>
      <c r="BJ14" s="233"/>
      <c r="BK14" s="233"/>
      <c r="BL14" s="233"/>
      <c r="BM14" s="233"/>
      <c r="BN14" s="233"/>
      <c r="BO14" s="233"/>
      <c r="BP14" s="233"/>
      <c r="BQ14" s="242">
        <v>8</v>
      </c>
      <c r="BR14" s="243"/>
      <c r="BS14" s="829"/>
      <c r="BT14" s="830"/>
      <c r="BU14" s="830"/>
      <c r="BV14" s="830"/>
      <c r="BW14" s="830"/>
      <c r="BX14" s="830"/>
      <c r="BY14" s="830"/>
      <c r="BZ14" s="830"/>
      <c r="CA14" s="830"/>
      <c r="CB14" s="830"/>
      <c r="CC14" s="830"/>
      <c r="CD14" s="830"/>
      <c r="CE14" s="830"/>
      <c r="CF14" s="830"/>
      <c r="CG14" s="83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45"/>
      <c r="DW14" s="846"/>
      <c r="DX14" s="846"/>
      <c r="DY14" s="846"/>
      <c r="DZ14" s="847"/>
      <c r="EA14" s="234"/>
    </row>
    <row r="15" spans="1:131" s="235" customFormat="1" ht="26.25" customHeight="1" x14ac:dyDescent="0.15">
      <c r="A15" s="241">
        <v>9</v>
      </c>
      <c r="B15" s="816"/>
      <c r="C15" s="817"/>
      <c r="D15" s="817"/>
      <c r="E15" s="817"/>
      <c r="F15" s="817"/>
      <c r="G15" s="817"/>
      <c r="H15" s="817"/>
      <c r="I15" s="817"/>
      <c r="J15" s="817"/>
      <c r="K15" s="817"/>
      <c r="L15" s="817"/>
      <c r="M15" s="817"/>
      <c r="N15" s="817"/>
      <c r="O15" s="817"/>
      <c r="P15" s="818"/>
      <c r="Q15" s="819"/>
      <c r="R15" s="820"/>
      <c r="S15" s="820"/>
      <c r="T15" s="820"/>
      <c r="U15" s="820"/>
      <c r="V15" s="820"/>
      <c r="W15" s="820"/>
      <c r="X15" s="820"/>
      <c r="Y15" s="820"/>
      <c r="Z15" s="820"/>
      <c r="AA15" s="820"/>
      <c r="AB15" s="820"/>
      <c r="AC15" s="820"/>
      <c r="AD15" s="820"/>
      <c r="AE15" s="821"/>
      <c r="AF15" s="822"/>
      <c r="AG15" s="823"/>
      <c r="AH15" s="823"/>
      <c r="AI15" s="823"/>
      <c r="AJ15" s="824"/>
      <c r="AK15" s="825"/>
      <c r="AL15" s="826"/>
      <c r="AM15" s="826"/>
      <c r="AN15" s="826"/>
      <c r="AO15" s="826"/>
      <c r="AP15" s="826"/>
      <c r="AQ15" s="826"/>
      <c r="AR15" s="826"/>
      <c r="AS15" s="826"/>
      <c r="AT15" s="826"/>
      <c r="AU15" s="827"/>
      <c r="AV15" s="827"/>
      <c r="AW15" s="827"/>
      <c r="AX15" s="827"/>
      <c r="AY15" s="828"/>
      <c r="AZ15" s="232"/>
      <c r="BA15" s="232"/>
      <c r="BB15" s="232"/>
      <c r="BC15" s="232"/>
      <c r="BD15" s="232"/>
      <c r="BE15" s="233"/>
      <c r="BF15" s="233"/>
      <c r="BG15" s="233"/>
      <c r="BH15" s="233"/>
      <c r="BI15" s="233"/>
      <c r="BJ15" s="233"/>
      <c r="BK15" s="233"/>
      <c r="BL15" s="233"/>
      <c r="BM15" s="233"/>
      <c r="BN15" s="233"/>
      <c r="BO15" s="233"/>
      <c r="BP15" s="233"/>
      <c r="BQ15" s="242">
        <v>9</v>
      </c>
      <c r="BR15" s="243"/>
      <c r="BS15" s="829"/>
      <c r="BT15" s="830"/>
      <c r="BU15" s="830"/>
      <c r="BV15" s="830"/>
      <c r="BW15" s="830"/>
      <c r="BX15" s="830"/>
      <c r="BY15" s="830"/>
      <c r="BZ15" s="830"/>
      <c r="CA15" s="830"/>
      <c r="CB15" s="830"/>
      <c r="CC15" s="830"/>
      <c r="CD15" s="830"/>
      <c r="CE15" s="830"/>
      <c r="CF15" s="830"/>
      <c r="CG15" s="83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45"/>
      <c r="DW15" s="846"/>
      <c r="DX15" s="846"/>
      <c r="DY15" s="846"/>
      <c r="DZ15" s="847"/>
      <c r="EA15" s="234"/>
    </row>
    <row r="16" spans="1:131" s="235" customFormat="1" ht="26.25" customHeight="1" x14ac:dyDescent="0.15">
      <c r="A16" s="241">
        <v>10</v>
      </c>
      <c r="B16" s="816"/>
      <c r="C16" s="817"/>
      <c r="D16" s="817"/>
      <c r="E16" s="817"/>
      <c r="F16" s="817"/>
      <c r="G16" s="817"/>
      <c r="H16" s="817"/>
      <c r="I16" s="817"/>
      <c r="J16" s="817"/>
      <c r="K16" s="817"/>
      <c r="L16" s="817"/>
      <c r="M16" s="817"/>
      <c r="N16" s="817"/>
      <c r="O16" s="817"/>
      <c r="P16" s="818"/>
      <c r="Q16" s="819"/>
      <c r="R16" s="820"/>
      <c r="S16" s="820"/>
      <c r="T16" s="820"/>
      <c r="U16" s="820"/>
      <c r="V16" s="820"/>
      <c r="W16" s="820"/>
      <c r="X16" s="820"/>
      <c r="Y16" s="820"/>
      <c r="Z16" s="820"/>
      <c r="AA16" s="820"/>
      <c r="AB16" s="820"/>
      <c r="AC16" s="820"/>
      <c r="AD16" s="820"/>
      <c r="AE16" s="821"/>
      <c r="AF16" s="822"/>
      <c r="AG16" s="823"/>
      <c r="AH16" s="823"/>
      <c r="AI16" s="823"/>
      <c r="AJ16" s="824"/>
      <c r="AK16" s="825"/>
      <c r="AL16" s="826"/>
      <c r="AM16" s="826"/>
      <c r="AN16" s="826"/>
      <c r="AO16" s="826"/>
      <c r="AP16" s="826"/>
      <c r="AQ16" s="826"/>
      <c r="AR16" s="826"/>
      <c r="AS16" s="826"/>
      <c r="AT16" s="826"/>
      <c r="AU16" s="827"/>
      <c r="AV16" s="827"/>
      <c r="AW16" s="827"/>
      <c r="AX16" s="827"/>
      <c r="AY16" s="828"/>
      <c r="AZ16" s="232"/>
      <c r="BA16" s="232"/>
      <c r="BB16" s="232"/>
      <c r="BC16" s="232"/>
      <c r="BD16" s="232"/>
      <c r="BE16" s="233"/>
      <c r="BF16" s="233"/>
      <c r="BG16" s="233"/>
      <c r="BH16" s="233"/>
      <c r="BI16" s="233"/>
      <c r="BJ16" s="233"/>
      <c r="BK16" s="233"/>
      <c r="BL16" s="233"/>
      <c r="BM16" s="233"/>
      <c r="BN16" s="233"/>
      <c r="BO16" s="233"/>
      <c r="BP16" s="233"/>
      <c r="BQ16" s="242">
        <v>10</v>
      </c>
      <c r="BR16" s="243"/>
      <c r="BS16" s="829"/>
      <c r="BT16" s="830"/>
      <c r="BU16" s="830"/>
      <c r="BV16" s="830"/>
      <c r="BW16" s="830"/>
      <c r="BX16" s="830"/>
      <c r="BY16" s="830"/>
      <c r="BZ16" s="830"/>
      <c r="CA16" s="830"/>
      <c r="CB16" s="830"/>
      <c r="CC16" s="830"/>
      <c r="CD16" s="830"/>
      <c r="CE16" s="830"/>
      <c r="CF16" s="830"/>
      <c r="CG16" s="83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45"/>
      <c r="DW16" s="846"/>
      <c r="DX16" s="846"/>
      <c r="DY16" s="846"/>
      <c r="DZ16" s="847"/>
      <c r="EA16" s="234"/>
    </row>
    <row r="17" spans="1:131" s="235" customFormat="1" ht="26.25" customHeight="1" x14ac:dyDescent="0.15">
      <c r="A17" s="241">
        <v>11</v>
      </c>
      <c r="B17" s="816"/>
      <c r="C17" s="817"/>
      <c r="D17" s="817"/>
      <c r="E17" s="817"/>
      <c r="F17" s="817"/>
      <c r="G17" s="817"/>
      <c r="H17" s="817"/>
      <c r="I17" s="817"/>
      <c r="J17" s="817"/>
      <c r="K17" s="817"/>
      <c r="L17" s="817"/>
      <c r="M17" s="817"/>
      <c r="N17" s="817"/>
      <c r="O17" s="817"/>
      <c r="P17" s="818"/>
      <c r="Q17" s="819"/>
      <c r="R17" s="820"/>
      <c r="S17" s="820"/>
      <c r="T17" s="820"/>
      <c r="U17" s="820"/>
      <c r="V17" s="820"/>
      <c r="W17" s="820"/>
      <c r="X17" s="820"/>
      <c r="Y17" s="820"/>
      <c r="Z17" s="820"/>
      <c r="AA17" s="820"/>
      <c r="AB17" s="820"/>
      <c r="AC17" s="820"/>
      <c r="AD17" s="820"/>
      <c r="AE17" s="821"/>
      <c r="AF17" s="822"/>
      <c r="AG17" s="823"/>
      <c r="AH17" s="823"/>
      <c r="AI17" s="823"/>
      <c r="AJ17" s="824"/>
      <c r="AK17" s="825"/>
      <c r="AL17" s="826"/>
      <c r="AM17" s="826"/>
      <c r="AN17" s="826"/>
      <c r="AO17" s="826"/>
      <c r="AP17" s="826"/>
      <c r="AQ17" s="826"/>
      <c r="AR17" s="826"/>
      <c r="AS17" s="826"/>
      <c r="AT17" s="826"/>
      <c r="AU17" s="827"/>
      <c r="AV17" s="827"/>
      <c r="AW17" s="827"/>
      <c r="AX17" s="827"/>
      <c r="AY17" s="828"/>
      <c r="AZ17" s="232"/>
      <c r="BA17" s="232"/>
      <c r="BB17" s="232"/>
      <c r="BC17" s="232"/>
      <c r="BD17" s="232"/>
      <c r="BE17" s="233"/>
      <c r="BF17" s="233"/>
      <c r="BG17" s="233"/>
      <c r="BH17" s="233"/>
      <c r="BI17" s="233"/>
      <c r="BJ17" s="233"/>
      <c r="BK17" s="233"/>
      <c r="BL17" s="233"/>
      <c r="BM17" s="233"/>
      <c r="BN17" s="233"/>
      <c r="BO17" s="233"/>
      <c r="BP17" s="233"/>
      <c r="BQ17" s="242">
        <v>11</v>
      </c>
      <c r="BR17" s="243"/>
      <c r="BS17" s="829"/>
      <c r="BT17" s="830"/>
      <c r="BU17" s="830"/>
      <c r="BV17" s="830"/>
      <c r="BW17" s="830"/>
      <c r="BX17" s="830"/>
      <c r="BY17" s="830"/>
      <c r="BZ17" s="830"/>
      <c r="CA17" s="830"/>
      <c r="CB17" s="830"/>
      <c r="CC17" s="830"/>
      <c r="CD17" s="830"/>
      <c r="CE17" s="830"/>
      <c r="CF17" s="830"/>
      <c r="CG17" s="83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45"/>
      <c r="DW17" s="846"/>
      <c r="DX17" s="846"/>
      <c r="DY17" s="846"/>
      <c r="DZ17" s="847"/>
      <c r="EA17" s="234"/>
    </row>
    <row r="18" spans="1:131" s="235" customFormat="1" ht="26.25" customHeight="1" x14ac:dyDescent="0.15">
      <c r="A18" s="241">
        <v>12</v>
      </c>
      <c r="B18" s="816"/>
      <c r="C18" s="817"/>
      <c r="D18" s="817"/>
      <c r="E18" s="817"/>
      <c r="F18" s="817"/>
      <c r="G18" s="817"/>
      <c r="H18" s="817"/>
      <c r="I18" s="817"/>
      <c r="J18" s="817"/>
      <c r="K18" s="817"/>
      <c r="L18" s="817"/>
      <c r="M18" s="817"/>
      <c r="N18" s="817"/>
      <c r="O18" s="817"/>
      <c r="P18" s="818"/>
      <c r="Q18" s="819"/>
      <c r="R18" s="820"/>
      <c r="S18" s="820"/>
      <c r="T18" s="820"/>
      <c r="U18" s="820"/>
      <c r="V18" s="820"/>
      <c r="W18" s="820"/>
      <c r="X18" s="820"/>
      <c r="Y18" s="820"/>
      <c r="Z18" s="820"/>
      <c r="AA18" s="820"/>
      <c r="AB18" s="820"/>
      <c r="AC18" s="820"/>
      <c r="AD18" s="820"/>
      <c r="AE18" s="821"/>
      <c r="AF18" s="822"/>
      <c r="AG18" s="823"/>
      <c r="AH18" s="823"/>
      <c r="AI18" s="823"/>
      <c r="AJ18" s="824"/>
      <c r="AK18" s="825"/>
      <c r="AL18" s="826"/>
      <c r="AM18" s="826"/>
      <c r="AN18" s="826"/>
      <c r="AO18" s="826"/>
      <c r="AP18" s="826"/>
      <c r="AQ18" s="826"/>
      <c r="AR18" s="826"/>
      <c r="AS18" s="826"/>
      <c r="AT18" s="826"/>
      <c r="AU18" s="827"/>
      <c r="AV18" s="827"/>
      <c r="AW18" s="827"/>
      <c r="AX18" s="827"/>
      <c r="AY18" s="828"/>
      <c r="AZ18" s="232"/>
      <c r="BA18" s="232"/>
      <c r="BB18" s="232"/>
      <c r="BC18" s="232"/>
      <c r="BD18" s="232"/>
      <c r="BE18" s="233"/>
      <c r="BF18" s="233"/>
      <c r="BG18" s="233"/>
      <c r="BH18" s="233"/>
      <c r="BI18" s="233"/>
      <c r="BJ18" s="233"/>
      <c r="BK18" s="233"/>
      <c r="BL18" s="233"/>
      <c r="BM18" s="233"/>
      <c r="BN18" s="233"/>
      <c r="BO18" s="233"/>
      <c r="BP18" s="233"/>
      <c r="BQ18" s="242">
        <v>12</v>
      </c>
      <c r="BR18" s="243"/>
      <c r="BS18" s="829"/>
      <c r="BT18" s="830"/>
      <c r="BU18" s="830"/>
      <c r="BV18" s="830"/>
      <c r="BW18" s="830"/>
      <c r="BX18" s="830"/>
      <c r="BY18" s="830"/>
      <c r="BZ18" s="830"/>
      <c r="CA18" s="830"/>
      <c r="CB18" s="830"/>
      <c r="CC18" s="830"/>
      <c r="CD18" s="830"/>
      <c r="CE18" s="830"/>
      <c r="CF18" s="830"/>
      <c r="CG18" s="83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45"/>
      <c r="DW18" s="846"/>
      <c r="DX18" s="846"/>
      <c r="DY18" s="846"/>
      <c r="DZ18" s="847"/>
      <c r="EA18" s="234"/>
    </row>
    <row r="19" spans="1:131" s="235" customFormat="1" ht="26.25" customHeight="1" x14ac:dyDescent="0.15">
      <c r="A19" s="241">
        <v>13</v>
      </c>
      <c r="B19" s="816"/>
      <c r="C19" s="817"/>
      <c r="D19" s="817"/>
      <c r="E19" s="817"/>
      <c r="F19" s="817"/>
      <c r="G19" s="817"/>
      <c r="H19" s="817"/>
      <c r="I19" s="817"/>
      <c r="J19" s="817"/>
      <c r="K19" s="817"/>
      <c r="L19" s="817"/>
      <c r="M19" s="817"/>
      <c r="N19" s="817"/>
      <c r="O19" s="817"/>
      <c r="P19" s="818"/>
      <c r="Q19" s="819"/>
      <c r="R19" s="820"/>
      <c r="S19" s="820"/>
      <c r="T19" s="820"/>
      <c r="U19" s="820"/>
      <c r="V19" s="820"/>
      <c r="W19" s="820"/>
      <c r="X19" s="820"/>
      <c r="Y19" s="820"/>
      <c r="Z19" s="820"/>
      <c r="AA19" s="820"/>
      <c r="AB19" s="820"/>
      <c r="AC19" s="820"/>
      <c r="AD19" s="820"/>
      <c r="AE19" s="821"/>
      <c r="AF19" s="822"/>
      <c r="AG19" s="823"/>
      <c r="AH19" s="823"/>
      <c r="AI19" s="823"/>
      <c r="AJ19" s="824"/>
      <c r="AK19" s="825"/>
      <c r="AL19" s="826"/>
      <c r="AM19" s="826"/>
      <c r="AN19" s="826"/>
      <c r="AO19" s="826"/>
      <c r="AP19" s="826"/>
      <c r="AQ19" s="826"/>
      <c r="AR19" s="826"/>
      <c r="AS19" s="826"/>
      <c r="AT19" s="826"/>
      <c r="AU19" s="827"/>
      <c r="AV19" s="827"/>
      <c r="AW19" s="827"/>
      <c r="AX19" s="827"/>
      <c r="AY19" s="828"/>
      <c r="AZ19" s="232"/>
      <c r="BA19" s="232"/>
      <c r="BB19" s="232"/>
      <c r="BC19" s="232"/>
      <c r="BD19" s="232"/>
      <c r="BE19" s="233"/>
      <c r="BF19" s="233"/>
      <c r="BG19" s="233"/>
      <c r="BH19" s="233"/>
      <c r="BI19" s="233"/>
      <c r="BJ19" s="233"/>
      <c r="BK19" s="233"/>
      <c r="BL19" s="233"/>
      <c r="BM19" s="233"/>
      <c r="BN19" s="233"/>
      <c r="BO19" s="233"/>
      <c r="BP19" s="233"/>
      <c r="BQ19" s="242">
        <v>13</v>
      </c>
      <c r="BR19" s="243"/>
      <c r="BS19" s="829"/>
      <c r="BT19" s="830"/>
      <c r="BU19" s="830"/>
      <c r="BV19" s="830"/>
      <c r="BW19" s="830"/>
      <c r="BX19" s="830"/>
      <c r="BY19" s="830"/>
      <c r="BZ19" s="830"/>
      <c r="CA19" s="830"/>
      <c r="CB19" s="830"/>
      <c r="CC19" s="830"/>
      <c r="CD19" s="830"/>
      <c r="CE19" s="830"/>
      <c r="CF19" s="830"/>
      <c r="CG19" s="83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45"/>
      <c r="DW19" s="846"/>
      <c r="DX19" s="846"/>
      <c r="DY19" s="846"/>
      <c r="DZ19" s="847"/>
      <c r="EA19" s="234"/>
    </row>
    <row r="20" spans="1:131" s="235" customFormat="1" ht="26.25" customHeight="1" x14ac:dyDescent="0.15">
      <c r="A20" s="241">
        <v>14</v>
      </c>
      <c r="B20" s="816"/>
      <c r="C20" s="817"/>
      <c r="D20" s="817"/>
      <c r="E20" s="817"/>
      <c r="F20" s="817"/>
      <c r="G20" s="817"/>
      <c r="H20" s="817"/>
      <c r="I20" s="817"/>
      <c r="J20" s="817"/>
      <c r="K20" s="817"/>
      <c r="L20" s="817"/>
      <c r="M20" s="817"/>
      <c r="N20" s="817"/>
      <c r="O20" s="817"/>
      <c r="P20" s="818"/>
      <c r="Q20" s="819"/>
      <c r="R20" s="820"/>
      <c r="S20" s="820"/>
      <c r="T20" s="820"/>
      <c r="U20" s="820"/>
      <c r="V20" s="820"/>
      <c r="W20" s="820"/>
      <c r="X20" s="820"/>
      <c r="Y20" s="820"/>
      <c r="Z20" s="820"/>
      <c r="AA20" s="820"/>
      <c r="AB20" s="820"/>
      <c r="AC20" s="820"/>
      <c r="AD20" s="820"/>
      <c r="AE20" s="821"/>
      <c r="AF20" s="822"/>
      <c r="AG20" s="823"/>
      <c r="AH20" s="823"/>
      <c r="AI20" s="823"/>
      <c r="AJ20" s="824"/>
      <c r="AK20" s="825"/>
      <c r="AL20" s="826"/>
      <c r="AM20" s="826"/>
      <c r="AN20" s="826"/>
      <c r="AO20" s="826"/>
      <c r="AP20" s="826"/>
      <c r="AQ20" s="826"/>
      <c r="AR20" s="826"/>
      <c r="AS20" s="826"/>
      <c r="AT20" s="826"/>
      <c r="AU20" s="827"/>
      <c r="AV20" s="827"/>
      <c r="AW20" s="827"/>
      <c r="AX20" s="827"/>
      <c r="AY20" s="828"/>
      <c r="AZ20" s="232"/>
      <c r="BA20" s="232"/>
      <c r="BB20" s="232"/>
      <c r="BC20" s="232"/>
      <c r="BD20" s="232"/>
      <c r="BE20" s="233"/>
      <c r="BF20" s="233"/>
      <c r="BG20" s="233"/>
      <c r="BH20" s="233"/>
      <c r="BI20" s="233"/>
      <c r="BJ20" s="233"/>
      <c r="BK20" s="233"/>
      <c r="BL20" s="233"/>
      <c r="BM20" s="233"/>
      <c r="BN20" s="233"/>
      <c r="BO20" s="233"/>
      <c r="BP20" s="233"/>
      <c r="BQ20" s="242">
        <v>14</v>
      </c>
      <c r="BR20" s="243"/>
      <c r="BS20" s="829"/>
      <c r="BT20" s="830"/>
      <c r="BU20" s="830"/>
      <c r="BV20" s="830"/>
      <c r="BW20" s="830"/>
      <c r="BX20" s="830"/>
      <c r="BY20" s="830"/>
      <c r="BZ20" s="830"/>
      <c r="CA20" s="830"/>
      <c r="CB20" s="830"/>
      <c r="CC20" s="830"/>
      <c r="CD20" s="830"/>
      <c r="CE20" s="830"/>
      <c r="CF20" s="830"/>
      <c r="CG20" s="83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45"/>
      <c r="DW20" s="846"/>
      <c r="DX20" s="846"/>
      <c r="DY20" s="846"/>
      <c r="DZ20" s="847"/>
      <c r="EA20" s="234"/>
    </row>
    <row r="21" spans="1:131" s="235" customFormat="1" ht="26.25" customHeight="1" thickBot="1" x14ac:dyDescent="0.2">
      <c r="A21" s="241">
        <v>15</v>
      </c>
      <c r="B21" s="816"/>
      <c r="C21" s="817"/>
      <c r="D21" s="817"/>
      <c r="E21" s="817"/>
      <c r="F21" s="817"/>
      <c r="G21" s="817"/>
      <c r="H21" s="817"/>
      <c r="I21" s="817"/>
      <c r="J21" s="817"/>
      <c r="K21" s="817"/>
      <c r="L21" s="817"/>
      <c r="M21" s="817"/>
      <c r="N21" s="817"/>
      <c r="O21" s="817"/>
      <c r="P21" s="818"/>
      <c r="Q21" s="819"/>
      <c r="R21" s="820"/>
      <c r="S21" s="820"/>
      <c r="T21" s="820"/>
      <c r="U21" s="820"/>
      <c r="V21" s="820"/>
      <c r="W21" s="820"/>
      <c r="X21" s="820"/>
      <c r="Y21" s="820"/>
      <c r="Z21" s="820"/>
      <c r="AA21" s="820"/>
      <c r="AB21" s="820"/>
      <c r="AC21" s="820"/>
      <c r="AD21" s="820"/>
      <c r="AE21" s="821"/>
      <c r="AF21" s="822"/>
      <c r="AG21" s="823"/>
      <c r="AH21" s="823"/>
      <c r="AI21" s="823"/>
      <c r="AJ21" s="824"/>
      <c r="AK21" s="825"/>
      <c r="AL21" s="826"/>
      <c r="AM21" s="826"/>
      <c r="AN21" s="826"/>
      <c r="AO21" s="826"/>
      <c r="AP21" s="826"/>
      <c r="AQ21" s="826"/>
      <c r="AR21" s="826"/>
      <c r="AS21" s="826"/>
      <c r="AT21" s="826"/>
      <c r="AU21" s="827"/>
      <c r="AV21" s="827"/>
      <c r="AW21" s="827"/>
      <c r="AX21" s="827"/>
      <c r="AY21" s="828"/>
      <c r="AZ21" s="232"/>
      <c r="BA21" s="232"/>
      <c r="BB21" s="232"/>
      <c r="BC21" s="232"/>
      <c r="BD21" s="232"/>
      <c r="BE21" s="233"/>
      <c r="BF21" s="233"/>
      <c r="BG21" s="233"/>
      <c r="BH21" s="233"/>
      <c r="BI21" s="233"/>
      <c r="BJ21" s="233"/>
      <c r="BK21" s="233"/>
      <c r="BL21" s="233"/>
      <c r="BM21" s="233"/>
      <c r="BN21" s="233"/>
      <c r="BO21" s="233"/>
      <c r="BP21" s="233"/>
      <c r="BQ21" s="242">
        <v>15</v>
      </c>
      <c r="BR21" s="243"/>
      <c r="BS21" s="829"/>
      <c r="BT21" s="830"/>
      <c r="BU21" s="830"/>
      <c r="BV21" s="830"/>
      <c r="BW21" s="830"/>
      <c r="BX21" s="830"/>
      <c r="BY21" s="830"/>
      <c r="BZ21" s="830"/>
      <c r="CA21" s="830"/>
      <c r="CB21" s="830"/>
      <c r="CC21" s="830"/>
      <c r="CD21" s="830"/>
      <c r="CE21" s="830"/>
      <c r="CF21" s="830"/>
      <c r="CG21" s="83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45"/>
      <c r="DW21" s="846"/>
      <c r="DX21" s="846"/>
      <c r="DY21" s="846"/>
      <c r="DZ21" s="847"/>
      <c r="EA21" s="234"/>
    </row>
    <row r="22" spans="1:131" s="235" customFormat="1" ht="26.25" customHeight="1" x14ac:dyDescent="0.15">
      <c r="A22" s="241">
        <v>16</v>
      </c>
      <c r="B22" s="816"/>
      <c r="C22" s="817"/>
      <c r="D22" s="817"/>
      <c r="E22" s="817"/>
      <c r="F22" s="817"/>
      <c r="G22" s="817"/>
      <c r="H22" s="817"/>
      <c r="I22" s="817"/>
      <c r="J22" s="817"/>
      <c r="K22" s="817"/>
      <c r="L22" s="817"/>
      <c r="M22" s="817"/>
      <c r="N22" s="817"/>
      <c r="O22" s="817"/>
      <c r="P22" s="818"/>
      <c r="Q22" s="848"/>
      <c r="R22" s="849"/>
      <c r="S22" s="849"/>
      <c r="T22" s="849"/>
      <c r="U22" s="849"/>
      <c r="V22" s="849"/>
      <c r="W22" s="849"/>
      <c r="X22" s="849"/>
      <c r="Y22" s="849"/>
      <c r="Z22" s="849"/>
      <c r="AA22" s="849"/>
      <c r="AB22" s="849"/>
      <c r="AC22" s="849"/>
      <c r="AD22" s="849"/>
      <c r="AE22" s="850"/>
      <c r="AF22" s="822"/>
      <c r="AG22" s="823"/>
      <c r="AH22" s="823"/>
      <c r="AI22" s="823"/>
      <c r="AJ22" s="824"/>
      <c r="AK22" s="863"/>
      <c r="AL22" s="864"/>
      <c r="AM22" s="864"/>
      <c r="AN22" s="864"/>
      <c r="AO22" s="864"/>
      <c r="AP22" s="864"/>
      <c r="AQ22" s="864"/>
      <c r="AR22" s="864"/>
      <c r="AS22" s="864"/>
      <c r="AT22" s="864"/>
      <c r="AU22" s="865"/>
      <c r="AV22" s="865"/>
      <c r="AW22" s="865"/>
      <c r="AX22" s="865"/>
      <c r="AY22" s="866"/>
      <c r="AZ22" s="867" t="s">
        <v>285</v>
      </c>
      <c r="BA22" s="867"/>
      <c r="BB22" s="867"/>
      <c r="BC22" s="867"/>
      <c r="BD22" s="868"/>
      <c r="BE22" s="233"/>
      <c r="BF22" s="233"/>
      <c r="BG22" s="233"/>
      <c r="BH22" s="233"/>
      <c r="BI22" s="233"/>
      <c r="BJ22" s="233"/>
      <c r="BK22" s="233"/>
      <c r="BL22" s="233"/>
      <c r="BM22" s="233"/>
      <c r="BN22" s="233"/>
      <c r="BO22" s="233"/>
      <c r="BP22" s="233"/>
      <c r="BQ22" s="242">
        <v>16</v>
      </c>
      <c r="BR22" s="243"/>
      <c r="BS22" s="829"/>
      <c r="BT22" s="830"/>
      <c r="BU22" s="830"/>
      <c r="BV22" s="830"/>
      <c r="BW22" s="830"/>
      <c r="BX22" s="830"/>
      <c r="BY22" s="830"/>
      <c r="BZ22" s="830"/>
      <c r="CA22" s="830"/>
      <c r="CB22" s="830"/>
      <c r="CC22" s="830"/>
      <c r="CD22" s="830"/>
      <c r="CE22" s="830"/>
      <c r="CF22" s="830"/>
      <c r="CG22" s="83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45"/>
      <c r="DW22" s="846"/>
      <c r="DX22" s="846"/>
      <c r="DY22" s="846"/>
      <c r="DZ22" s="847"/>
      <c r="EA22" s="234"/>
    </row>
    <row r="23" spans="1:131" s="235" customFormat="1" ht="26.25" customHeight="1" thickBot="1" x14ac:dyDescent="0.2">
      <c r="A23" s="244" t="s">
        <v>286</v>
      </c>
      <c r="B23" s="851" t="s">
        <v>287</v>
      </c>
      <c r="C23" s="852"/>
      <c r="D23" s="852"/>
      <c r="E23" s="852"/>
      <c r="F23" s="852"/>
      <c r="G23" s="852"/>
      <c r="H23" s="852"/>
      <c r="I23" s="852"/>
      <c r="J23" s="852"/>
      <c r="K23" s="852"/>
      <c r="L23" s="852"/>
      <c r="M23" s="852"/>
      <c r="N23" s="852"/>
      <c r="O23" s="852"/>
      <c r="P23" s="853"/>
      <c r="Q23" s="854">
        <v>9153</v>
      </c>
      <c r="R23" s="855"/>
      <c r="S23" s="855"/>
      <c r="T23" s="855"/>
      <c r="U23" s="855"/>
      <c r="V23" s="855">
        <v>8761</v>
      </c>
      <c r="W23" s="855"/>
      <c r="X23" s="855"/>
      <c r="Y23" s="855"/>
      <c r="Z23" s="855"/>
      <c r="AA23" s="855">
        <v>392</v>
      </c>
      <c r="AB23" s="855"/>
      <c r="AC23" s="855"/>
      <c r="AD23" s="855"/>
      <c r="AE23" s="856"/>
      <c r="AF23" s="857">
        <v>392</v>
      </c>
      <c r="AG23" s="855"/>
      <c r="AH23" s="855"/>
      <c r="AI23" s="855"/>
      <c r="AJ23" s="858"/>
      <c r="AK23" s="859"/>
      <c r="AL23" s="860"/>
      <c r="AM23" s="860"/>
      <c r="AN23" s="860"/>
      <c r="AO23" s="860"/>
      <c r="AP23" s="855">
        <v>5927</v>
      </c>
      <c r="AQ23" s="855"/>
      <c r="AR23" s="855"/>
      <c r="AS23" s="855"/>
      <c r="AT23" s="855"/>
      <c r="AU23" s="861"/>
      <c r="AV23" s="861"/>
      <c r="AW23" s="861"/>
      <c r="AX23" s="861"/>
      <c r="AY23" s="862"/>
      <c r="AZ23" s="870" t="s">
        <v>47</v>
      </c>
      <c r="BA23" s="871"/>
      <c r="BB23" s="871"/>
      <c r="BC23" s="871"/>
      <c r="BD23" s="872"/>
      <c r="BE23" s="233"/>
      <c r="BF23" s="233"/>
      <c r="BG23" s="233"/>
      <c r="BH23" s="233"/>
      <c r="BI23" s="233"/>
      <c r="BJ23" s="233"/>
      <c r="BK23" s="233"/>
      <c r="BL23" s="233"/>
      <c r="BM23" s="233"/>
      <c r="BN23" s="233"/>
      <c r="BO23" s="233"/>
      <c r="BP23" s="233"/>
      <c r="BQ23" s="242">
        <v>17</v>
      </c>
      <c r="BR23" s="243"/>
      <c r="BS23" s="829"/>
      <c r="BT23" s="830"/>
      <c r="BU23" s="830"/>
      <c r="BV23" s="830"/>
      <c r="BW23" s="830"/>
      <c r="BX23" s="830"/>
      <c r="BY23" s="830"/>
      <c r="BZ23" s="830"/>
      <c r="CA23" s="830"/>
      <c r="CB23" s="830"/>
      <c r="CC23" s="830"/>
      <c r="CD23" s="830"/>
      <c r="CE23" s="830"/>
      <c r="CF23" s="830"/>
      <c r="CG23" s="83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45"/>
      <c r="DW23" s="846"/>
      <c r="DX23" s="846"/>
      <c r="DY23" s="846"/>
      <c r="DZ23" s="847"/>
      <c r="EA23" s="234"/>
    </row>
    <row r="24" spans="1:131" s="235" customFormat="1" ht="26.25" customHeight="1" x14ac:dyDescent="0.15">
      <c r="A24" s="869" t="s">
        <v>288</v>
      </c>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69"/>
      <c r="AX24" s="869"/>
      <c r="AY24" s="869"/>
      <c r="AZ24" s="232"/>
      <c r="BA24" s="232"/>
      <c r="BB24" s="232"/>
      <c r="BC24" s="232"/>
      <c r="BD24" s="232"/>
      <c r="BE24" s="233"/>
      <c r="BF24" s="233"/>
      <c r="BG24" s="233"/>
      <c r="BH24" s="233"/>
      <c r="BI24" s="233"/>
      <c r="BJ24" s="233"/>
      <c r="BK24" s="233"/>
      <c r="BL24" s="233"/>
      <c r="BM24" s="233"/>
      <c r="BN24" s="233"/>
      <c r="BO24" s="233"/>
      <c r="BP24" s="233"/>
      <c r="BQ24" s="242">
        <v>18</v>
      </c>
      <c r="BR24" s="243"/>
      <c r="BS24" s="829"/>
      <c r="BT24" s="830"/>
      <c r="BU24" s="830"/>
      <c r="BV24" s="830"/>
      <c r="BW24" s="830"/>
      <c r="BX24" s="830"/>
      <c r="BY24" s="830"/>
      <c r="BZ24" s="830"/>
      <c r="CA24" s="830"/>
      <c r="CB24" s="830"/>
      <c r="CC24" s="830"/>
      <c r="CD24" s="830"/>
      <c r="CE24" s="830"/>
      <c r="CF24" s="830"/>
      <c r="CG24" s="83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45"/>
      <c r="DW24" s="846"/>
      <c r="DX24" s="846"/>
      <c r="DY24" s="846"/>
      <c r="DZ24" s="847"/>
      <c r="EA24" s="234"/>
    </row>
    <row r="25" spans="1:131" s="227" customFormat="1" ht="26.25" customHeight="1" thickBot="1" x14ac:dyDescent="0.2">
      <c r="A25" s="810" t="s">
        <v>289</v>
      </c>
      <c r="B25" s="810"/>
      <c r="C25" s="810"/>
      <c r="D25" s="810"/>
      <c r="E25" s="810"/>
      <c r="F25" s="810"/>
      <c r="G25" s="810"/>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0"/>
      <c r="AP25" s="810"/>
      <c r="AQ25" s="810"/>
      <c r="AR25" s="810"/>
      <c r="AS25" s="810"/>
      <c r="AT25" s="810"/>
      <c r="AU25" s="810"/>
      <c r="AV25" s="810"/>
      <c r="AW25" s="810"/>
      <c r="AX25" s="810"/>
      <c r="AY25" s="810"/>
      <c r="AZ25" s="810"/>
      <c r="BA25" s="810"/>
      <c r="BB25" s="810"/>
      <c r="BC25" s="810"/>
      <c r="BD25" s="810"/>
      <c r="BE25" s="810"/>
      <c r="BF25" s="810"/>
      <c r="BG25" s="810"/>
      <c r="BH25" s="810"/>
      <c r="BI25" s="810"/>
      <c r="BJ25" s="232"/>
      <c r="BK25" s="232"/>
      <c r="BL25" s="232"/>
      <c r="BM25" s="232"/>
      <c r="BN25" s="232"/>
      <c r="BO25" s="245"/>
      <c r="BP25" s="245"/>
      <c r="BQ25" s="242">
        <v>19</v>
      </c>
      <c r="BR25" s="243"/>
      <c r="BS25" s="829"/>
      <c r="BT25" s="830"/>
      <c r="BU25" s="830"/>
      <c r="BV25" s="830"/>
      <c r="BW25" s="830"/>
      <c r="BX25" s="830"/>
      <c r="BY25" s="830"/>
      <c r="BZ25" s="830"/>
      <c r="CA25" s="830"/>
      <c r="CB25" s="830"/>
      <c r="CC25" s="830"/>
      <c r="CD25" s="830"/>
      <c r="CE25" s="830"/>
      <c r="CF25" s="830"/>
      <c r="CG25" s="83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45"/>
      <c r="DW25" s="846"/>
      <c r="DX25" s="846"/>
      <c r="DY25" s="846"/>
      <c r="DZ25" s="847"/>
      <c r="EA25" s="226"/>
    </row>
    <row r="26" spans="1:131" s="227" customFormat="1" ht="26.25" customHeight="1" x14ac:dyDescent="0.15">
      <c r="A26" s="801" t="s">
        <v>114</v>
      </c>
      <c r="B26" s="802"/>
      <c r="C26" s="802"/>
      <c r="D26" s="802"/>
      <c r="E26" s="802"/>
      <c r="F26" s="802"/>
      <c r="G26" s="802"/>
      <c r="H26" s="802"/>
      <c r="I26" s="802"/>
      <c r="J26" s="802"/>
      <c r="K26" s="802"/>
      <c r="L26" s="802"/>
      <c r="M26" s="802"/>
      <c r="N26" s="802"/>
      <c r="O26" s="802"/>
      <c r="P26" s="803"/>
      <c r="Q26" s="778" t="s">
        <v>290</v>
      </c>
      <c r="R26" s="779"/>
      <c r="S26" s="779"/>
      <c r="T26" s="779"/>
      <c r="U26" s="780"/>
      <c r="V26" s="778" t="s">
        <v>291</v>
      </c>
      <c r="W26" s="779"/>
      <c r="X26" s="779"/>
      <c r="Y26" s="779"/>
      <c r="Z26" s="780"/>
      <c r="AA26" s="778" t="s">
        <v>292</v>
      </c>
      <c r="AB26" s="779"/>
      <c r="AC26" s="779"/>
      <c r="AD26" s="779"/>
      <c r="AE26" s="779"/>
      <c r="AF26" s="873" t="s">
        <v>293</v>
      </c>
      <c r="AG26" s="874"/>
      <c r="AH26" s="874"/>
      <c r="AI26" s="874"/>
      <c r="AJ26" s="875"/>
      <c r="AK26" s="779" t="s">
        <v>270</v>
      </c>
      <c r="AL26" s="779"/>
      <c r="AM26" s="779"/>
      <c r="AN26" s="779"/>
      <c r="AO26" s="780"/>
      <c r="AP26" s="778" t="s">
        <v>294</v>
      </c>
      <c r="AQ26" s="779"/>
      <c r="AR26" s="779"/>
      <c r="AS26" s="779"/>
      <c r="AT26" s="780"/>
      <c r="AU26" s="778" t="s">
        <v>295</v>
      </c>
      <c r="AV26" s="779"/>
      <c r="AW26" s="779"/>
      <c r="AX26" s="779"/>
      <c r="AY26" s="780"/>
      <c r="AZ26" s="778" t="s">
        <v>296</v>
      </c>
      <c r="BA26" s="779"/>
      <c r="BB26" s="779"/>
      <c r="BC26" s="779"/>
      <c r="BD26" s="780"/>
      <c r="BE26" s="778" t="s">
        <v>272</v>
      </c>
      <c r="BF26" s="779"/>
      <c r="BG26" s="779"/>
      <c r="BH26" s="779"/>
      <c r="BI26" s="790"/>
      <c r="BJ26" s="232"/>
      <c r="BK26" s="232"/>
      <c r="BL26" s="232"/>
      <c r="BM26" s="232"/>
      <c r="BN26" s="232"/>
      <c r="BO26" s="245"/>
      <c r="BP26" s="245"/>
      <c r="BQ26" s="242">
        <v>20</v>
      </c>
      <c r="BR26" s="243"/>
      <c r="BS26" s="829"/>
      <c r="BT26" s="830"/>
      <c r="BU26" s="830"/>
      <c r="BV26" s="830"/>
      <c r="BW26" s="830"/>
      <c r="BX26" s="830"/>
      <c r="BY26" s="830"/>
      <c r="BZ26" s="830"/>
      <c r="CA26" s="830"/>
      <c r="CB26" s="830"/>
      <c r="CC26" s="830"/>
      <c r="CD26" s="830"/>
      <c r="CE26" s="830"/>
      <c r="CF26" s="830"/>
      <c r="CG26" s="83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45"/>
      <c r="DW26" s="846"/>
      <c r="DX26" s="846"/>
      <c r="DY26" s="846"/>
      <c r="DZ26" s="847"/>
      <c r="EA26" s="226"/>
    </row>
    <row r="27" spans="1:131" s="227" customFormat="1" ht="26.25" customHeight="1" thickBot="1" x14ac:dyDescent="0.2">
      <c r="A27" s="804"/>
      <c r="B27" s="805"/>
      <c r="C27" s="805"/>
      <c r="D27" s="805"/>
      <c r="E27" s="805"/>
      <c r="F27" s="805"/>
      <c r="G27" s="805"/>
      <c r="H27" s="805"/>
      <c r="I27" s="805"/>
      <c r="J27" s="805"/>
      <c r="K27" s="805"/>
      <c r="L27" s="805"/>
      <c r="M27" s="805"/>
      <c r="N27" s="805"/>
      <c r="O27" s="805"/>
      <c r="P27" s="806"/>
      <c r="Q27" s="781"/>
      <c r="R27" s="782"/>
      <c r="S27" s="782"/>
      <c r="T27" s="782"/>
      <c r="U27" s="783"/>
      <c r="V27" s="781"/>
      <c r="W27" s="782"/>
      <c r="X27" s="782"/>
      <c r="Y27" s="782"/>
      <c r="Z27" s="783"/>
      <c r="AA27" s="781"/>
      <c r="AB27" s="782"/>
      <c r="AC27" s="782"/>
      <c r="AD27" s="782"/>
      <c r="AE27" s="782"/>
      <c r="AF27" s="876"/>
      <c r="AG27" s="877"/>
      <c r="AH27" s="877"/>
      <c r="AI27" s="877"/>
      <c r="AJ27" s="878"/>
      <c r="AK27" s="782"/>
      <c r="AL27" s="782"/>
      <c r="AM27" s="782"/>
      <c r="AN27" s="782"/>
      <c r="AO27" s="783"/>
      <c r="AP27" s="781"/>
      <c r="AQ27" s="782"/>
      <c r="AR27" s="782"/>
      <c r="AS27" s="782"/>
      <c r="AT27" s="783"/>
      <c r="AU27" s="781"/>
      <c r="AV27" s="782"/>
      <c r="AW27" s="782"/>
      <c r="AX27" s="782"/>
      <c r="AY27" s="783"/>
      <c r="AZ27" s="781"/>
      <c r="BA27" s="782"/>
      <c r="BB27" s="782"/>
      <c r="BC27" s="782"/>
      <c r="BD27" s="783"/>
      <c r="BE27" s="781"/>
      <c r="BF27" s="782"/>
      <c r="BG27" s="782"/>
      <c r="BH27" s="782"/>
      <c r="BI27" s="791"/>
      <c r="BJ27" s="232"/>
      <c r="BK27" s="232"/>
      <c r="BL27" s="232"/>
      <c r="BM27" s="232"/>
      <c r="BN27" s="232"/>
      <c r="BO27" s="245"/>
      <c r="BP27" s="245"/>
      <c r="BQ27" s="242">
        <v>21</v>
      </c>
      <c r="BR27" s="243"/>
      <c r="BS27" s="829"/>
      <c r="BT27" s="830"/>
      <c r="BU27" s="830"/>
      <c r="BV27" s="830"/>
      <c r="BW27" s="830"/>
      <c r="BX27" s="830"/>
      <c r="BY27" s="830"/>
      <c r="BZ27" s="830"/>
      <c r="CA27" s="830"/>
      <c r="CB27" s="830"/>
      <c r="CC27" s="830"/>
      <c r="CD27" s="830"/>
      <c r="CE27" s="830"/>
      <c r="CF27" s="830"/>
      <c r="CG27" s="83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45"/>
      <c r="DW27" s="846"/>
      <c r="DX27" s="846"/>
      <c r="DY27" s="846"/>
      <c r="DZ27" s="847"/>
      <c r="EA27" s="226"/>
    </row>
    <row r="28" spans="1:131" s="227" customFormat="1" ht="26.25" customHeight="1" thickTop="1" x14ac:dyDescent="0.15">
      <c r="A28" s="246">
        <v>1</v>
      </c>
      <c r="B28" s="792" t="s">
        <v>297</v>
      </c>
      <c r="C28" s="793"/>
      <c r="D28" s="793"/>
      <c r="E28" s="793"/>
      <c r="F28" s="793"/>
      <c r="G28" s="793"/>
      <c r="H28" s="793"/>
      <c r="I28" s="793"/>
      <c r="J28" s="793"/>
      <c r="K28" s="793"/>
      <c r="L28" s="793"/>
      <c r="M28" s="793"/>
      <c r="N28" s="793"/>
      <c r="O28" s="793"/>
      <c r="P28" s="794"/>
      <c r="Q28" s="883">
        <v>2341</v>
      </c>
      <c r="R28" s="884"/>
      <c r="S28" s="884"/>
      <c r="T28" s="884"/>
      <c r="U28" s="884"/>
      <c r="V28" s="884">
        <v>2282</v>
      </c>
      <c r="W28" s="884"/>
      <c r="X28" s="884"/>
      <c r="Y28" s="884"/>
      <c r="Z28" s="884"/>
      <c r="AA28" s="884">
        <v>60</v>
      </c>
      <c r="AB28" s="884"/>
      <c r="AC28" s="884"/>
      <c r="AD28" s="884"/>
      <c r="AE28" s="885"/>
      <c r="AF28" s="886">
        <v>60</v>
      </c>
      <c r="AG28" s="884"/>
      <c r="AH28" s="884"/>
      <c r="AI28" s="884"/>
      <c r="AJ28" s="887"/>
      <c r="AK28" s="888">
        <v>155</v>
      </c>
      <c r="AL28" s="879"/>
      <c r="AM28" s="879"/>
      <c r="AN28" s="879"/>
      <c r="AO28" s="879"/>
      <c r="AP28" s="879" t="s">
        <v>47</v>
      </c>
      <c r="AQ28" s="879"/>
      <c r="AR28" s="879"/>
      <c r="AS28" s="879"/>
      <c r="AT28" s="879"/>
      <c r="AU28" s="879" t="s">
        <v>47</v>
      </c>
      <c r="AV28" s="879"/>
      <c r="AW28" s="879"/>
      <c r="AX28" s="879"/>
      <c r="AY28" s="879"/>
      <c r="AZ28" s="880" t="s">
        <v>47</v>
      </c>
      <c r="BA28" s="880"/>
      <c r="BB28" s="880"/>
      <c r="BC28" s="880"/>
      <c r="BD28" s="880"/>
      <c r="BE28" s="881"/>
      <c r="BF28" s="881"/>
      <c r="BG28" s="881"/>
      <c r="BH28" s="881"/>
      <c r="BI28" s="882"/>
      <c r="BJ28" s="232"/>
      <c r="BK28" s="232"/>
      <c r="BL28" s="232"/>
      <c r="BM28" s="232"/>
      <c r="BN28" s="232"/>
      <c r="BO28" s="245"/>
      <c r="BP28" s="245"/>
      <c r="BQ28" s="242">
        <v>22</v>
      </c>
      <c r="BR28" s="243"/>
      <c r="BS28" s="829"/>
      <c r="BT28" s="830"/>
      <c r="BU28" s="830"/>
      <c r="BV28" s="830"/>
      <c r="BW28" s="830"/>
      <c r="BX28" s="830"/>
      <c r="BY28" s="830"/>
      <c r="BZ28" s="830"/>
      <c r="CA28" s="830"/>
      <c r="CB28" s="830"/>
      <c r="CC28" s="830"/>
      <c r="CD28" s="830"/>
      <c r="CE28" s="830"/>
      <c r="CF28" s="830"/>
      <c r="CG28" s="83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45"/>
      <c r="DW28" s="846"/>
      <c r="DX28" s="846"/>
      <c r="DY28" s="846"/>
      <c r="DZ28" s="847"/>
      <c r="EA28" s="226"/>
    </row>
    <row r="29" spans="1:131" s="227" customFormat="1" ht="26.25" customHeight="1" x14ac:dyDescent="0.15">
      <c r="A29" s="246">
        <v>2</v>
      </c>
      <c r="B29" s="816" t="s">
        <v>298</v>
      </c>
      <c r="C29" s="817"/>
      <c r="D29" s="817"/>
      <c r="E29" s="817"/>
      <c r="F29" s="817"/>
      <c r="G29" s="817"/>
      <c r="H29" s="817"/>
      <c r="I29" s="817"/>
      <c r="J29" s="817"/>
      <c r="K29" s="817"/>
      <c r="L29" s="817"/>
      <c r="M29" s="817"/>
      <c r="N29" s="817"/>
      <c r="O29" s="817"/>
      <c r="P29" s="818"/>
      <c r="Q29" s="819">
        <v>1388</v>
      </c>
      <c r="R29" s="820"/>
      <c r="S29" s="820"/>
      <c r="T29" s="820"/>
      <c r="U29" s="820"/>
      <c r="V29" s="820">
        <v>1318</v>
      </c>
      <c r="W29" s="820"/>
      <c r="X29" s="820"/>
      <c r="Y29" s="820"/>
      <c r="Z29" s="820"/>
      <c r="AA29" s="820">
        <v>69</v>
      </c>
      <c r="AB29" s="820"/>
      <c r="AC29" s="820"/>
      <c r="AD29" s="820"/>
      <c r="AE29" s="821"/>
      <c r="AF29" s="822">
        <v>69</v>
      </c>
      <c r="AG29" s="823"/>
      <c r="AH29" s="823"/>
      <c r="AI29" s="823"/>
      <c r="AJ29" s="824"/>
      <c r="AK29" s="891">
        <v>216</v>
      </c>
      <c r="AL29" s="892"/>
      <c r="AM29" s="892"/>
      <c r="AN29" s="892"/>
      <c r="AO29" s="892"/>
      <c r="AP29" s="892" t="s">
        <v>47</v>
      </c>
      <c r="AQ29" s="892"/>
      <c r="AR29" s="892"/>
      <c r="AS29" s="892"/>
      <c r="AT29" s="892"/>
      <c r="AU29" s="892" t="s">
        <v>47</v>
      </c>
      <c r="AV29" s="892"/>
      <c r="AW29" s="892"/>
      <c r="AX29" s="892"/>
      <c r="AY29" s="892"/>
      <c r="AZ29" s="893" t="s">
        <v>47</v>
      </c>
      <c r="BA29" s="893"/>
      <c r="BB29" s="893"/>
      <c r="BC29" s="893"/>
      <c r="BD29" s="893"/>
      <c r="BE29" s="889"/>
      <c r="BF29" s="889"/>
      <c r="BG29" s="889"/>
      <c r="BH29" s="889"/>
      <c r="BI29" s="890"/>
      <c r="BJ29" s="232"/>
      <c r="BK29" s="232"/>
      <c r="BL29" s="232"/>
      <c r="BM29" s="232"/>
      <c r="BN29" s="232"/>
      <c r="BO29" s="245"/>
      <c r="BP29" s="245"/>
      <c r="BQ29" s="242">
        <v>23</v>
      </c>
      <c r="BR29" s="243"/>
      <c r="BS29" s="829"/>
      <c r="BT29" s="830"/>
      <c r="BU29" s="830"/>
      <c r="BV29" s="830"/>
      <c r="BW29" s="830"/>
      <c r="BX29" s="830"/>
      <c r="BY29" s="830"/>
      <c r="BZ29" s="830"/>
      <c r="CA29" s="830"/>
      <c r="CB29" s="830"/>
      <c r="CC29" s="830"/>
      <c r="CD29" s="830"/>
      <c r="CE29" s="830"/>
      <c r="CF29" s="830"/>
      <c r="CG29" s="83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45"/>
      <c r="DW29" s="846"/>
      <c r="DX29" s="846"/>
      <c r="DY29" s="846"/>
      <c r="DZ29" s="847"/>
      <c r="EA29" s="226"/>
    </row>
    <row r="30" spans="1:131" s="227" customFormat="1" ht="26.25" customHeight="1" x14ac:dyDescent="0.15">
      <c r="A30" s="246">
        <v>3</v>
      </c>
      <c r="B30" s="816" t="s">
        <v>299</v>
      </c>
      <c r="C30" s="817"/>
      <c r="D30" s="817"/>
      <c r="E30" s="817"/>
      <c r="F30" s="817"/>
      <c r="G30" s="817"/>
      <c r="H30" s="817"/>
      <c r="I30" s="817"/>
      <c r="J30" s="817"/>
      <c r="K30" s="817"/>
      <c r="L30" s="817"/>
      <c r="M30" s="817"/>
      <c r="N30" s="817"/>
      <c r="O30" s="817"/>
      <c r="P30" s="818"/>
      <c r="Q30" s="819">
        <v>451</v>
      </c>
      <c r="R30" s="820"/>
      <c r="S30" s="820"/>
      <c r="T30" s="820"/>
      <c r="U30" s="820"/>
      <c r="V30" s="820">
        <v>446</v>
      </c>
      <c r="W30" s="820"/>
      <c r="X30" s="820"/>
      <c r="Y30" s="820"/>
      <c r="Z30" s="820"/>
      <c r="AA30" s="820">
        <v>5</v>
      </c>
      <c r="AB30" s="820"/>
      <c r="AC30" s="820"/>
      <c r="AD30" s="820"/>
      <c r="AE30" s="821"/>
      <c r="AF30" s="822">
        <v>5</v>
      </c>
      <c r="AG30" s="823"/>
      <c r="AH30" s="823"/>
      <c r="AI30" s="823"/>
      <c r="AJ30" s="824"/>
      <c r="AK30" s="891">
        <v>221</v>
      </c>
      <c r="AL30" s="892"/>
      <c r="AM30" s="892"/>
      <c r="AN30" s="892"/>
      <c r="AO30" s="892"/>
      <c r="AP30" s="892" t="s">
        <v>47</v>
      </c>
      <c r="AQ30" s="892"/>
      <c r="AR30" s="892"/>
      <c r="AS30" s="892"/>
      <c r="AT30" s="892"/>
      <c r="AU30" s="892" t="s">
        <v>47</v>
      </c>
      <c r="AV30" s="892"/>
      <c r="AW30" s="892"/>
      <c r="AX30" s="892"/>
      <c r="AY30" s="892"/>
      <c r="AZ30" s="893" t="s">
        <v>47</v>
      </c>
      <c r="BA30" s="893"/>
      <c r="BB30" s="893"/>
      <c r="BC30" s="893"/>
      <c r="BD30" s="893"/>
      <c r="BE30" s="889"/>
      <c r="BF30" s="889"/>
      <c r="BG30" s="889"/>
      <c r="BH30" s="889"/>
      <c r="BI30" s="890"/>
      <c r="BJ30" s="232"/>
      <c r="BK30" s="232"/>
      <c r="BL30" s="232"/>
      <c r="BM30" s="232"/>
      <c r="BN30" s="232"/>
      <c r="BO30" s="245"/>
      <c r="BP30" s="245"/>
      <c r="BQ30" s="242">
        <v>24</v>
      </c>
      <c r="BR30" s="243"/>
      <c r="BS30" s="829"/>
      <c r="BT30" s="830"/>
      <c r="BU30" s="830"/>
      <c r="BV30" s="830"/>
      <c r="BW30" s="830"/>
      <c r="BX30" s="830"/>
      <c r="BY30" s="830"/>
      <c r="BZ30" s="830"/>
      <c r="CA30" s="830"/>
      <c r="CB30" s="830"/>
      <c r="CC30" s="830"/>
      <c r="CD30" s="830"/>
      <c r="CE30" s="830"/>
      <c r="CF30" s="830"/>
      <c r="CG30" s="83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45"/>
      <c r="DW30" s="846"/>
      <c r="DX30" s="846"/>
      <c r="DY30" s="846"/>
      <c r="DZ30" s="847"/>
      <c r="EA30" s="226"/>
    </row>
    <row r="31" spans="1:131" s="227" customFormat="1" ht="26.25" customHeight="1" x14ac:dyDescent="0.15">
      <c r="A31" s="246">
        <v>4</v>
      </c>
      <c r="B31" s="816" t="s">
        <v>300</v>
      </c>
      <c r="C31" s="817"/>
      <c r="D31" s="817"/>
      <c r="E31" s="817"/>
      <c r="F31" s="817"/>
      <c r="G31" s="817"/>
      <c r="H31" s="817"/>
      <c r="I31" s="817"/>
      <c r="J31" s="817"/>
      <c r="K31" s="817"/>
      <c r="L31" s="817"/>
      <c r="M31" s="817"/>
      <c r="N31" s="817"/>
      <c r="O31" s="817"/>
      <c r="P31" s="818"/>
      <c r="Q31" s="819">
        <v>915</v>
      </c>
      <c r="R31" s="820"/>
      <c r="S31" s="820"/>
      <c r="T31" s="820"/>
      <c r="U31" s="820"/>
      <c r="V31" s="820">
        <v>901</v>
      </c>
      <c r="W31" s="820"/>
      <c r="X31" s="820"/>
      <c r="Y31" s="820"/>
      <c r="Z31" s="820"/>
      <c r="AA31" s="820">
        <v>15</v>
      </c>
      <c r="AB31" s="820"/>
      <c r="AC31" s="820"/>
      <c r="AD31" s="820"/>
      <c r="AE31" s="821"/>
      <c r="AF31" s="822">
        <v>15</v>
      </c>
      <c r="AG31" s="823"/>
      <c r="AH31" s="823"/>
      <c r="AI31" s="823"/>
      <c r="AJ31" s="824"/>
      <c r="AK31" s="891">
        <v>376</v>
      </c>
      <c r="AL31" s="892"/>
      <c r="AM31" s="892"/>
      <c r="AN31" s="892"/>
      <c r="AO31" s="892"/>
      <c r="AP31" s="892">
        <v>4827</v>
      </c>
      <c r="AQ31" s="892"/>
      <c r="AR31" s="892"/>
      <c r="AS31" s="892"/>
      <c r="AT31" s="892"/>
      <c r="AU31" s="892">
        <v>2978</v>
      </c>
      <c r="AV31" s="892"/>
      <c r="AW31" s="892"/>
      <c r="AX31" s="892"/>
      <c r="AY31" s="892"/>
      <c r="AZ31" s="893" t="s">
        <v>47</v>
      </c>
      <c r="BA31" s="893"/>
      <c r="BB31" s="893"/>
      <c r="BC31" s="893"/>
      <c r="BD31" s="893"/>
      <c r="BE31" s="889" t="s">
        <v>301</v>
      </c>
      <c r="BF31" s="889"/>
      <c r="BG31" s="889"/>
      <c r="BH31" s="889"/>
      <c r="BI31" s="890"/>
      <c r="BJ31" s="232"/>
      <c r="BK31" s="232"/>
      <c r="BL31" s="232"/>
      <c r="BM31" s="232"/>
      <c r="BN31" s="232"/>
      <c r="BO31" s="245"/>
      <c r="BP31" s="245"/>
      <c r="BQ31" s="242">
        <v>25</v>
      </c>
      <c r="BR31" s="243"/>
      <c r="BS31" s="829"/>
      <c r="BT31" s="830"/>
      <c r="BU31" s="830"/>
      <c r="BV31" s="830"/>
      <c r="BW31" s="830"/>
      <c r="BX31" s="830"/>
      <c r="BY31" s="830"/>
      <c r="BZ31" s="830"/>
      <c r="CA31" s="830"/>
      <c r="CB31" s="830"/>
      <c r="CC31" s="830"/>
      <c r="CD31" s="830"/>
      <c r="CE31" s="830"/>
      <c r="CF31" s="830"/>
      <c r="CG31" s="83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45"/>
      <c r="DW31" s="846"/>
      <c r="DX31" s="846"/>
      <c r="DY31" s="846"/>
      <c r="DZ31" s="847"/>
      <c r="EA31" s="226"/>
    </row>
    <row r="32" spans="1:131" s="227" customFormat="1" ht="26.25" customHeight="1" x14ac:dyDescent="0.15">
      <c r="A32" s="246">
        <v>5</v>
      </c>
      <c r="B32" s="816"/>
      <c r="C32" s="817"/>
      <c r="D32" s="817"/>
      <c r="E32" s="817"/>
      <c r="F32" s="817"/>
      <c r="G32" s="817"/>
      <c r="H32" s="817"/>
      <c r="I32" s="817"/>
      <c r="J32" s="817"/>
      <c r="K32" s="817"/>
      <c r="L32" s="817"/>
      <c r="M32" s="817"/>
      <c r="N32" s="817"/>
      <c r="O32" s="817"/>
      <c r="P32" s="818"/>
      <c r="Q32" s="819"/>
      <c r="R32" s="820"/>
      <c r="S32" s="820"/>
      <c r="T32" s="820"/>
      <c r="U32" s="820"/>
      <c r="V32" s="820"/>
      <c r="W32" s="820"/>
      <c r="X32" s="820"/>
      <c r="Y32" s="820"/>
      <c r="Z32" s="820"/>
      <c r="AA32" s="820"/>
      <c r="AB32" s="820"/>
      <c r="AC32" s="820"/>
      <c r="AD32" s="820"/>
      <c r="AE32" s="821"/>
      <c r="AF32" s="822"/>
      <c r="AG32" s="823"/>
      <c r="AH32" s="823"/>
      <c r="AI32" s="823"/>
      <c r="AJ32" s="824"/>
      <c r="AK32" s="891"/>
      <c r="AL32" s="892"/>
      <c r="AM32" s="892"/>
      <c r="AN32" s="892"/>
      <c r="AO32" s="892"/>
      <c r="AP32" s="892"/>
      <c r="AQ32" s="892"/>
      <c r="AR32" s="892"/>
      <c r="AS32" s="892"/>
      <c r="AT32" s="892"/>
      <c r="AU32" s="892"/>
      <c r="AV32" s="892"/>
      <c r="AW32" s="892"/>
      <c r="AX32" s="892"/>
      <c r="AY32" s="892"/>
      <c r="AZ32" s="893"/>
      <c r="BA32" s="893"/>
      <c r="BB32" s="893"/>
      <c r="BC32" s="893"/>
      <c r="BD32" s="893"/>
      <c r="BE32" s="889"/>
      <c r="BF32" s="889"/>
      <c r="BG32" s="889"/>
      <c r="BH32" s="889"/>
      <c r="BI32" s="890"/>
      <c r="BJ32" s="232"/>
      <c r="BK32" s="232"/>
      <c r="BL32" s="232"/>
      <c r="BM32" s="232"/>
      <c r="BN32" s="232"/>
      <c r="BO32" s="245"/>
      <c r="BP32" s="245"/>
      <c r="BQ32" s="242">
        <v>26</v>
      </c>
      <c r="BR32" s="243"/>
      <c r="BS32" s="829"/>
      <c r="BT32" s="830"/>
      <c r="BU32" s="830"/>
      <c r="BV32" s="830"/>
      <c r="BW32" s="830"/>
      <c r="BX32" s="830"/>
      <c r="BY32" s="830"/>
      <c r="BZ32" s="830"/>
      <c r="CA32" s="830"/>
      <c r="CB32" s="830"/>
      <c r="CC32" s="830"/>
      <c r="CD32" s="830"/>
      <c r="CE32" s="830"/>
      <c r="CF32" s="830"/>
      <c r="CG32" s="83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45"/>
      <c r="DW32" s="846"/>
      <c r="DX32" s="846"/>
      <c r="DY32" s="846"/>
      <c r="DZ32" s="847"/>
      <c r="EA32" s="226"/>
    </row>
    <row r="33" spans="1:131" s="227" customFormat="1" ht="26.25" customHeight="1" x14ac:dyDescent="0.15">
      <c r="A33" s="246">
        <v>6</v>
      </c>
      <c r="B33" s="816"/>
      <c r="C33" s="817"/>
      <c r="D33" s="817"/>
      <c r="E33" s="817"/>
      <c r="F33" s="817"/>
      <c r="G33" s="817"/>
      <c r="H33" s="817"/>
      <c r="I33" s="817"/>
      <c r="J33" s="817"/>
      <c r="K33" s="817"/>
      <c r="L33" s="817"/>
      <c r="M33" s="817"/>
      <c r="N33" s="817"/>
      <c r="O33" s="817"/>
      <c r="P33" s="818"/>
      <c r="Q33" s="819"/>
      <c r="R33" s="820"/>
      <c r="S33" s="820"/>
      <c r="T33" s="820"/>
      <c r="U33" s="820"/>
      <c r="V33" s="820"/>
      <c r="W33" s="820"/>
      <c r="X33" s="820"/>
      <c r="Y33" s="820"/>
      <c r="Z33" s="820"/>
      <c r="AA33" s="820"/>
      <c r="AB33" s="820"/>
      <c r="AC33" s="820"/>
      <c r="AD33" s="820"/>
      <c r="AE33" s="821"/>
      <c r="AF33" s="822"/>
      <c r="AG33" s="823"/>
      <c r="AH33" s="823"/>
      <c r="AI33" s="823"/>
      <c r="AJ33" s="824"/>
      <c r="AK33" s="891"/>
      <c r="AL33" s="892"/>
      <c r="AM33" s="892"/>
      <c r="AN33" s="892"/>
      <c r="AO33" s="892"/>
      <c r="AP33" s="892"/>
      <c r="AQ33" s="892"/>
      <c r="AR33" s="892"/>
      <c r="AS33" s="892"/>
      <c r="AT33" s="892"/>
      <c r="AU33" s="892"/>
      <c r="AV33" s="892"/>
      <c r="AW33" s="892"/>
      <c r="AX33" s="892"/>
      <c r="AY33" s="892"/>
      <c r="AZ33" s="893"/>
      <c r="BA33" s="893"/>
      <c r="BB33" s="893"/>
      <c r="BC33" s="893"/>
      <c r="BD33" s="893"/>
      <c r="BE33" s="889"/>
      <c r="BF33" s="889"/>
      <c r="BG33" s="889"/>
      <c r="BH33" s="889"/>
      <c r="BI33" s="890"/>
      <c r="BJ33" s="232"/>
      <c r="BK33" s="232"/>
      <c r="BL33" s="232"/>
      <c r="BM33" s="232"/>
      <c r="BN33" s="232"/>
      <c r="BO33" s="245"/>
      <c r="BP33" s="245"/>
      <c r="BQ33" s="242">
        <v>27</v>
      </c>
      <c r="BR33" s="243"/>
      <c r="BS33" s="829"/>
      <c r="BT33" s="830"/>
      <c r="BU33" s="830"/>
      <c r="BV33" s="830"/>
      <c r="BW33" s="830"/>
      <c r="BX33" s="830"/>
      <c r="BY33" s="830"/>
      <c r="BZ33" s="830"/>
      <c r="CA33" s="830"/>
      <c r="CB33" s="830"/>
      <c r="CC33" s="830"/>
      <c r="CD33" s="830"/>
      <c r="CE33" s="830"/>
      <c r="CF33" s="830"/>
      <c r="CG33" s="83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45"/>
      <c r="DW33" s="846"/>
      <c r="DX33" s="846"/>
      <c r="DY33" s="846"/>
      <c r="DZ33" s="847"/>
      <c r="EA33" s="226"/>
    </row>
    <row r="34" spans="1:131" s="227" customFormat="1" ht="26.25" customHeight="1" x14ac:dyDescent="0.15">
      <c r="A34" s="246">
        <v>7</v>
      </c>
      <c r="B34" s="816"/>
      <c r="C34" s="817"/>
      <c r="D34" s="817"/>
      <c r="E34" s="817"/>
      <c r="F34" s="817"/>
      <c r="G34" s="817"/>
      <c r="H34" s="817"/>
      <c r="I34" s="817"/>
      <c r="J34" s="817"/>
      <c r="K34" s="817"/>
      <c r="L34" s="817"/>
      <c r="M34" s="817"/>
      <c r="N34" s="817"/>
      <c r="O34" s="817"/>
      <c r="P34" s="818"/>
      <c r="Q34" s="819"/>
      <c r="R34" s="820"/>
      <c r="S34" s="820"/>
      <c r="T34" s="820"/>
      <c r="U34" s="820"/>
      <c r="V34" s="820"/>
      <c r="W34" s="820"/>
      <c r="X34" s="820"/>
      <c r="Y34" s="820"/>
      <c r="Z34" s="820"/>
      <c r="AA34" s="820"/>
      <c r="AB34" s="820"/>
      <c r="AC34" s="820"/>
      <c r="AD34" s="820"/>
      <c r="AE34" s="821"/>
      <c r="AF34" s="822"/>
      <c r="AG34" s="823"/>
      <c r="AH34" s="823"/>
      <c r="AI34" s="823"/>
      <c r="AJ34" s="824"/>
      <c r="AK34" s="891"/>
      <c r="AL34" s="892"/>
      <c r="AM34" s="892"/>
      <c r="AN34" s="892"/>
      <c r="AO34" s="892"/>
      <c r="AP34" s="892"/>
      <c r="AQ34" s="892"/>
      <c r="AR34" s="892"/>
      <c r="AS34" s="892"/>
      <c r="AT34" s="892"/>
      <c r="AU34" s="892"/>
      <c r="AV34" s="892"/>
      <c r="AW34" s="892"/>
      <c r="AX34" s="892"/>
      <c r="AY34" s="892"/>
      <c r="AZ34" s="893"/>
      <c r="BA34" s="893"/>
      <c r="BB34" s="893"/>
      <c r="BC34" s="893"/>
      <c r="BD34" s="893"/>
      <c r="BE34" s="889"/>
      <c r="BF34" s="889"/>
      <c r="BG34" s="889"/>
      <c r="BH34" s="889"/>
      <c r="BI34" s="890"/>
      <c r="BJ34" s="232"/>
      <c r="BK34" s="232"/>
      <c r="BL34" s="232"/>
      <c r="BM34" s="232"/>
      <c r="BN34" s="232"/>
      <c r="BO34" s="245"/>
      <c r="BP34" s="245"/>
      <c r="BQ34" s="242">
        <v>28</v>
      </c>
      <c r="BR34" s="243"/>
      <c r="BS34" s="829"/>
      <c r="BT34" s="830"/>
      <c r="BU34" s="830"/>
      <c r="BV34" s="830"/>
      <c r="BW34" s="830"/>
      <c r="BX34" s="830"/>
      <c r="BY34" s="830"/>
      <c r="BZ34" s="830"/>
      <c r="CA34" s="830"/>
      <c r="CB34" s="830"/>
      <c r="CC34" s="830"/>
      <c r="CD34" s="830"/>
      <c r="CE34" s="830"/>
      <c r="CF34" s="830"/>
      <c r="CG34" s="83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45"/>
      <c r="DW34" s="846"/>
      <c r="DX34" s="846"/>
      <c r="DY34" s="846"/>
      <c r="DZ34" s="847"/>
      <c r="EA34" s="226"/>
    </row>
    <row r="35" spans="1:131" s="227" customFormat="1" ht="26.25" customHeight="1" x14ac:dyDescent="0.15">
      <c r="A35" s="246">
        <v>8</v>
      </c>
      <c r="B35" s="816"/>
      <c r="C35" s="817"/>
      <c r="D35" s="817"/>
      <c r="E35" s="817"/>
      <c r="F35" s="817"/>
      <c r="G35" s="817"/>
      <c r="H35" s="817"/>
      <c r="I35" s="817"/>
      <c r="J35" s="817"/>
      <c r="K35" s="817"/>
      <c r="L35" s="817"/>
      <c r="M35" s="817"/>
      <c r="N35" s="817"/>
      <c r="O35" s="817"/>
      <c r="P35" s="818"/>
      <c r="Q35" s="819"/>
      <c r="R35" s="820"/>
      <c r="S35" s="820"/>
      <c r="T35" s="820"/>
      <c r="U35" s="820"/>
      <c r="V35" s="820"/>
      <c r="W35" s="820"/>
      <c r="X35" s="820"/>
      <c r="Y35" s="820"/>
      <c r="Z35" s="820"/>
      <c r="AA35" s="820"/>
      <c r="AB35" s="820"/>
      <c r="AC35" s="820"/>
      <c r="AD35" s="820"/>
      <c r="AE35" s="821"/>
      <c r="AF35" s="822"/>
      <c r="AG35" s="823"/>
      <c r="AH35" s="823"/>
      <c r="AI35" s="823"/>
      <c r="AJ35" s="824"/>
      <c r="AK35" s="891"/>
      <c r="AL35" s="892"/>
      <c r="AM35" s="892"/>
      <c r="AN35" s="892"/>
      <c r="AO35" s="892"/>
      <c r="AP35" s="892"/>
      <c r="AQ35" s="892"/>
      <c r="AR35" s="892"/>
      <c r="AS35" s="892"/>
      <c r="AT35" s="892"/>
      <c r="AU35" s="892"/>
      <c r="AV35" s="892"/>
      <c r="AW35" s="892"/>
      <c r="AX35" s="892"/>
      <c r="AY35" s="892"/>
      <c r="AZ35" s="893"/>
      <c r="BA35" s="893"/>
      <c r="BB35" s="893"/>
      <c r="BC35" s="893"/>
      <c r="BD35" s="893"/>
      <c r="BE35" s="889"/>
      <c r="BF35" s="889"/>
      <c r="BG35" s="889"/>
      <c r="BH35" s="889"/>
      <c r="BI35" s="890"/>
      <c r="BJ35" s="232"/>
      <c r="BK35" s="232"/>
      <c r="BL35" s="232"/>
      <c r="BM35" s="232"/>
      <c r="BN35" s="232"/>
      <c r="BO35" s="245"/>
      <c r="BP35" s="245"/>
      <c r="BQ35" s="242">
        <v>29</v>
      </c>
      <c r="BR35" s="243"/>
      <c r="BS35" s="829"/>
      <c r="BT35" s="830"/>
      <c r="BU35" s="830"/>
      <c r="BV35" s="830"/>
      <c r="BW35" s="830"/>
      <c r="BX35" s="830"/>
      <c r="BY35" s="830"/>
      <c r="BZ35" s="830"/>
      <c r="CA35" s="830"/>
      <c r="CB35" s="830"/>
      <c r="CC35" s="830"/>
      <c r="CD35" s="830"/>
      <c r="CE35" s="830"/>
      <c r="CF35" s="830"/>
      <c r="CG35" s="83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45"/>
      <c r="DW35" s="846"/>
      <c r="DX35" s="846"/>
      <c r="DY35" s="846"/>
      <c r="DZ35" s="847"/>
      <c r="EA35" s="226"/>
    </row>
    <row r="36" spans="1:131" s="227" customFormat="1" ht="26.25" customHeight="1" x14ac:dyDescent="0.15">
      <c r="A36" s="246">
        <v>9</v>
      </c>
      <c r="B36" s="816"/>
      <c r="C36" s="817"/>
      <c r="D36" s="817"/>
      <c r="E36" s="817"/>
      <c r="F36" s="817"/>
      <c r="G36" s="817"/>
      <c r="H36" s="817"/>
      <c r="I36" s="817"/>
      <c r="J36" s="817"/>
      <c r="K36" s="817"/>
      <c r="L36" s="817"/>
      <c r="M36" s="817"/>
      <c r="N36" s="817"/>
      <c r="O36" s="817"/>
      <c r="P36" s="818"/>
      <c r="Q36" s="819"/>
      <c r="R36" s="820"/>
      <c r="S36" s="820"/>
      <c r="T36" s="820"/>
      <c r="U36" s="820"/>
      <c r="V36" s="820"/>
      <c r="W36" s="820"/>
      <c r="X36" s="820"/>
      <c r="Y36" s="820"/>
      <c r="Z36" s="820"/>
      <c r="AA36" s="820"/>
      <c r="AB36" s="820"/>
      <c r="AC36" s="820"/>
      <c r="AD36" s="820"/>
      <c r="AE36" s="821"/>
      <c r="AF36" s="822"/>
      <c r="AG36" s="823"/>
      <c r="AH36" s="823"/>
      <c r="AI36" s="823"/>
      <c r="AJ36" s="824"/>
      <c r="AK36" s="891"/>
      <c r="AL36" s="892"/>
      <c r="AM36" s="892"/>
      <c r="AN36" s="892"/>
      <c r="AO36" s="892"/>
      <c r="AP36" s="892"/>
      <c r="AQ36" s="892"/>
      <c r="AR36" s="892"/>
      <c r="AS36" s="892"/>
      <c r="AT36" s="892"/>
      <c r="AU36" s="892"/>
      <c r="AV36" s="892"/>
      <c r="AW36" s="892"/>
      <c r="AX36" s="892"/>
      <c r="AY36" s="892"/>
      <c r="AZ36" s="893"/>
      <c r="BA36" s="893"/>
      <c r="BB36" s="893"/>
      <c r="BC36" s="893"/>
      <c r="BD36" s="893"/>
      <c r="BE36" s="889"/>
      <c r="BF36" s="889"/>
      <c r="BG36" s="889"/>
      <c r="BH36" s="889"/>
      <c r="BI36" s="890"/>
      <c r="BJ36" s="232"/>
      <c r="BK36" s="232"/>
      <c r="BL36" s="232"/>
      <c r="BM36" s="232"/>
      <c r="BN36" s="232"/>
      <c r="BO36" s="245"/>
      <c r="BP36" s="245"/>
      <c r="BQ36" s="242">
        <v>30</v>
      </c>
      <c r="BR36" s="243"/>
      <c r="BS36" s="829"/>
      <c r="BT36" s="830"/>
      <c r="BU36" s="830"/>
      <c r="BV36" s="830"/>
      <c r="BW36" s="830"/>
      <c r="BX36" s="830"/>
      <c r="BY36" s="830"/>
      <c r="BZ36" s="830"/>
      <c r="CA36" s="830"/>
      <c r="CB36" s="830"/>
      <c r="CC36" s="830"/>
      <c r="CD36" s="830"/>
      <c r="CE36" s="830"/>
      <c r="CF36" s="830"/>
      <c r="CG36" s="83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45"/>
      <c r="DW36" s="846"/>
      <c r="DX36" s="846"/>
      <c r="DY36" s="846"/>
      <c r="DZ36" s="847"/>
      <c r="EA36" s="226"/>
    </row>
    <row r="37" spans="1:131" s="227" customFormat="1" ht="26.25" customHeight="1" x14ac:dyDescent="0.15">
      <c r="A37" s="246">
        <v>10</v>
      </c>
      <c r="B37" s="816"/>
      <c r="C37" s="817"/>
      <c r="D37" s="817"/>
      <c r="E37" s="817"/>
      <c r="F37" s="817"/>
      <c r="G37" s="817"/>
      <c r="H37" s="817"/>
      <c r="I37" s="817"/>
      <c r="J37" s="817"/>
      <c r="K37" s="817"/>
      <c r="L37" s="817"/>
      <c r="M37" s="817"/>
      <c r="N37" s="817"/>
      <c r="O37" s="817"/>
      <c r="P37" s="818"/>
      <c r="Q37" s="819"/>
      <c r="R37" s="820"/>
      <c r="S37" s="820"/>
      <c r="T37" s="820"/>
      <c r="U37" s="820"/>
      <c r="V37" s="820"/>
      <c r="W37" s="820"/>
      <c r="X37" s="820"/>
      <c r="Y37" s="820"/>
      <c r="Z37" s="820"/>
      <c r="AA37" s="820"/>
      <c r="AB37" s="820"/>
      <c r="AC37" s="820"/>
      <c r="AD37" s="820"/>
      <c r="AE37" s="821"/>
      <c r="AF37" s="822"/>
      <c r="AG37" s="823"/>
      <c r="AH37" s="823"/>
      <c r="AI37" s="823"/>
      <c r="AJ37" s="824"/>
      <c r="AK37" s="891"/>
      <c r="AL37" s="892"/>
      <c r="AM37" s="892"/>
      <c r="AN37" s="892"/>
      <c r="AO37" s="892"/>
      <c r="AP37" s="892"/>
      <c r="AQ37" s="892"/>
      <c r="AR37" s="892"/>
      <c r="AS37" s="892"/>
      <c r="AT37" s="892"/>
      <c r="AU37" s="892"/>
      <c r="AV37" s="892"/>
      <c r="AW37" s="892"/>
      <c r="AX37" s="892"/>
      <c r="AY37" s="892"/>
      <c r="AZ37" s="893"/>
      <c r="BA37" s="893"/>
      <c r="BB37" s="893"/>
      <c r="BC37" s="893"/>
      <c r="BD37" s="893"/>
      <c r="BE37" s="889"/>
      <c r="BF37" s="889"/>
      <c r="BG37" s="889"/>
      <c r="BH37" s="889"/>
      <c r="BI37" s="890"/>
      <c r="BJ37" s="232"/>
      <c r="BK37" s="232"/>
      <c r="BL37" s="232"/>
      <c r="BM37" s="232"/>
      <c r="BN37" s="232"/>
      <c r="BO37" s="245"/>
      <c r="BP37" s="245"/>
      <c r="BQ37" s="242">
        <v>31</v>
      </c>
      <c r="BR37" s="243"/>
      <c r="BS37" s="829"/>
      <c r="BT37" s="830"/>
      <c r="BU37" s="830"/>
      <c r="BV37" s="830"/>
      <c r="BW37" s="830"/>
      <c r="BX37" s="830"/>
      <c r="BY37" s="830"/>
      <c r="BZ37" s="830"/>
      <c r="CA37" s="830"/>
      <c r="CB37" s="830"/>
      <c r="CC37" s="830"/>
      <c r="CD37" s="830"/>
      <c r="CE37" s="830"/>
      <c r="CF37" s="830"/>
      <c r="CG37" s="83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45"/>
      <c r="DW37" s="846"/>
      <c r="DX37" s="846"/>
      <c r="DY37" s="846"/>
      <c r="DZ37" s="847"/>
      <c r="EA37" s="226"/>
    </row>
    <row r="38" spans="1:131" s="227" customFormat="1" ht="26.25" customHeight="1" x14ac:dyDescent="0.15">
      <c r="A38" s="246">
        <v>11</v>
      </c>
      <c r="B38" s="816"/>
      <c r="C38" s="817"/>
      <c r="D38" s="817"/>
      <c r="E38" s="817"/>
      <c r="F38" s="817"/>
      <c r="G38" s="817"/>
      <c r="H38" s="817"/>
      <c r="I38" s="817"/>
      <c r="J38" s="817"/>
      <c r="K38" s="817"/>
      <c r="L38" s="817"/>
      <c r="M38" s="817"/>
      <c r="N38" s="817"/>
      <c r="O38" s="817"/>
      <c r="P38" s="818"/>
      <c r="Q38" s="819"/>
      <c r="R38" s="820"/>
      <c r="S38" s="820"/>
      <c r="T38" s="820"/>
      <c r="U38" s="820"/>
      <c r="V38" s="820"/>
      <c r="W38" s="820"/>
      <c r="X38" s="820"/>
      <c r="Y38" s="820"/>
      <c r="Z38" s="820"/>
      <c r="AA38" s="820"/>
      <c r="AB38" s="820"/>
      <c r="AC38" s="820"/>
      <c r="AD38" s="820"/>
      <c r="AE38" s="821"/>
      <c r="AF38" s="822"/>
      <c r="AG38" s="823"/>
      <c r="AH38" s="823"/>
      <c r="AI38" s="823"/>
      <c r="AJ38" s="824"/>
      <c r="AK38" s="891"/>
      <c r="AL38" s="892"/>
      <c r="AM38" s="892"/>
      <c r="AN38" s="892"/>
      <c r="AO38" s="892"/>
      <c r="AP38" s="892"/>
      <c r="AQ38" s="892"/>
      <c r="AR38" s="892"/>
      <c r="AS38" s="892"/>
      <c r="AT38" s="892"/>
      <c r="AU38" s="892"/>
      <c r="AV38" s="892"/>
      <c r="AW38" s="892"/>
      <c r="AX38" s="892"/>
      <c r="AY38" s="892"/>
      <c r="AZ38" s="893"/>
      <c r="BA38" s="893"/>
      <c r="BB38" s="893"/>
      <c r="BC38" s="893"/>
      <c r="BD38" s="893"/>
      <c r="BE38" s="889"/>
      <c r="BF38" s="889"/>
      <c r="BG38" s="889"/>
      <c r="BH38" s="889"/>
      <c r="BI38" s="890"/>
      <c r="BJ38" s="232"/>
      <c r="BK38" s="232"/>
      <c r="BL38" s="232"/>
      <c r="BM38" s="232"/>
      <c r="BN38" s="232"/>
      <c r="BO38" s="245"/>
      <c r="BP38" s="245"/>
      <c r="BQ38" s="242">
        <v>32</v>
      </c>
      <c r="BR38" s="243"/>
      <c r="BS38" s="829"/>
      <c r="BT38" s="830"/>
      <c r="BU38" s="830"/>
      <c r="BV38" s="830"/>
      <c r="BW38" s="830"/>
      <c r="BX38" s="830"/>
      <c r="BY38" s="830"/>
      <c r="BZ38" s="830"/>
      <c r="CA38" s="830"/>
      <c r="CB38" s="830"/>
      <c r="CC38" s="830"/>
      <c r="CD38" s="830"/>
      <c r="CE38" s="830"/>
      <c r="CF38" s="830"/>
      <c r="CG38" s="83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45"/>
      <c r="DW38" s="846"/>
      <c r="DX38" s="846"/>
      <c r="DY38" s="846"/>
      <c r="DZ38" s="847"/>
      <c r="EA38" s="226"/>
    </row>
    <row r="39" spans="1:131" s="227" customFormat="1" ht="26.25" customHeight="1" x14ac:dyDescent="0.15">
      <c r="A39" s="246">
        <v>12</v>
      </c>
      <c r="B39" s="816"/>
      <c r="C39" s="817"/>
      <c r="D39" s="817"/>
      <c r="E39" s="817"/>
      <c r="F39" s="817"/>
      <c r="G39" s="817"/>
      <c r="H39" s="817"/>
      <c r="I39" s="817"/>
      <c r="J39" s="817"/>
      <c r="K39" s="817"/>
      <c r="L39" s="817"/>
      <c r="M39" s="817"/>
      <c r="N39" s="817"/>
      <c r="O39" s="817"/>
      <c r="P39" s="818"/>
      <c r="Q39" s="819"/>
      <c r="R39" s="820"/>
      <c r="S39" s="820"/>
      <c r="T39" s="820"/>
      <c r="U39" s="820"/>
      <c r="V39" s="820"/>
      <c r="W39" s="820"/>
      <c r="X39" s="820"/>
      <c r="Y39" s="820"/>
      <c r="Z39" s="820"/>
      <c r="AA39" s="820"/>
      <c r="AB39" s="820"/>
      <c r="AC39" s="820"/>
      <c r="AD39" s="820"/>
      <c r="AE39" s="821"/>
      <c r="AF39" s="822"/>
      <c r="AG39" s="823"/>
      <c r="AH39" s="823"/>
      <c r="AI39" s="823"/>
      <c r="AJ39" s="824"/>
      <c r="AK39" s="891"/>
      <c r="AL39" s="892"/>
      <c r="AM39" s="892"/>
      <c r="AN39" s="892"/>
      <c r="AO39" s="892"/>
      <c r="AP39" s="892"/>
      <c r="AQ39" s="892"/>
      <c r="AR39" s="892"/>
      <c r="AS39" s="892"/>
      <c r="AT39" s="892"/>
      <c r="AU39" s="892"/>
      <c r="AV39" s="892"/>
      <c r="AW39" s="892"/>
      <c r="AX39" s="892"/>
      <c r="AY39" s="892"/>
      <c r="AZ39" s="893"/>
      <c r="BA39" s="893"/>
      <c r="BB39" s="893"/>
      <c r="BC39" s="893"/>
      <c r="BD39" s="893"/>
      <c r="BE39" s="889"/>
      <c r="BF39" s="889"/>
      <c r="BG39" s="889"/>
      <c r="BH39" s="889"/>
      <c r="BI39" s="890"/>
      <c r="BJ39" s="232"/>
      <c r="BK39" s="232"/>
      <c r="BL39" s="232"/>
      <c r="BM39" s="232"/>
      <c r="BN39" s="232"/>
      <c r="BO39" s="245"/>
      <c r="BP39" s="245"/>
      <c r="BQ39" s="242">
        <v>33</v>
      </c>
      <c r="BR39" s="243"/>
      <c r="BS39" s="829"/>
      <c r="BT39" s="830"/>
      <c r="BU39" s="830"/>
      <c r="BV39" s="830"/>
      <c r="BW39" s="830"/>
      <c r="BX39" s="830"/>
      <c r="BY39" s="830"/>
      <c r="BZ39" s="830"/>
      <c r="CA39" s="830"/>
      <c r="CB39" s="830"/>
      <c r="CC39" s="830"/>
      <c r="CD39" s="830"/>
      <c r="CE39" s="830"/>
      <c r="CF39" s="830"/>
      <c r="CG39" s="83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45"/>
      <c r="DW39" s="846"/>
      <c r="DX39" s="846"/>
      <c r="DY39" s="846"/>
      <c r="DZ39" s="847"/>
      <c r="EA39" s="226"/>
    </row>
    <row r="40" spans="1:131" s="227" customFormat="1" ht="26.25" customHeight="1" x14ac:dyDescent="0.15">
      <c r="A40" s="241">
        <v>13</v>
      </c>
      <c r="B40" s="816"/>
      <c r="C40" s="817"/>
      <c r="D40" s="817"/>
      <c r="E40" s="817"/>
      <c r="F40" s="817"/>
      <c r="G40" s="817"/>
      <c r="H40" s="817"/>
      <c r="I40" s="817"/>
      <c r="J40" s="817"/>
      <c r="K40" s="817"/>
      <c r="L40" s="817"/>
      <c r="M40" s="817"/>
      <c r="N40" s="817"/>
      <c r="O40" s="817"/>
      <c r="P40" s="818"/>
      <c r="Q40" s="819"/>
      <c r="R40" s="820"/>
      <c r="S40" s="820"/>
      <c r="T40" s="820"/>
      <c r="U40" s="820"/>
      <c r="V40" s="820"/>
      <c r="W40" s="820"/>
      <c r="X40" s="820"/>
      <c r="Y40" s="820"/>
      <c r="Z40" s="820"/>
      <c r="AA40" s="820"/>
      <c r="AB40" s="820"/>
      <c r="AC40" s="820"/>
      <c r="AD40" s="820"/>
      <c r="AE40" s="821"/>
      <c r="AF40" s="822"/>
      <c r="AG40" s="823"/>
      <c r="AH40" s="823"/>
      <c r="AI40" s="823"/>
      <c r="AJ40" s="824"/>
      <c r="AK40" s="891"/>
      <c r="AL40" s="892"/>
      <c r="AM40" s="892"/>
      <c r="AN40" s="892"/>
      <c r="AO40" s="892"/>
      <c r="AP40" s="892"/>
      <c r="AQ40" s="892"/>
      <c r="AR40" s="892"/>
      <c r="AS40" s="892"/>
      <c r="AT40" s="892"/>
      <c r="AU40" s="892"/>
      <c r="AV40" s="892"/>
      <c r="AW40" s="892"/>
      <c r="AX40" s="892"/>
      <c r="AY40" s="892"/>
      <c r="AZ40" s="893"/>
      <c r="BA40" s="893"/>
      <c r="BB40" s="893"/>
      <c r="BC40" s="893"/>
      <c r="BD40" s="893"/>
      <c r="BE40" s="889"/>
      <c r="BF40" s="889"/>
      <c r="BG40" s="889"/>
      <c r="BH40" s="889"/>
      <c r="BI40" s="890"/>
      <c r="BJ40" s="232"/>
      <c r="BK40" s="232"/>
      <c r="BL40" s="232"/>
      <c r="BM40" s="232"/>
      <c r="BN40" s="232"/>
      <c r="BO40" s="245"/>
      <c r="BP40" s="245"/>
      <c r="BQ40" s="242">
        <v>34</v>
      </c>
      <c r="BR40" s="243"/>
      <c r="BS40" s="829"/>
      <c r="BT40" s="830"/>
      <c r="BU40" s="830"/>
      <c r="BV40" s="830"/>
      <c r="BW40" s="830"/>
      <c r="BX40" s="830"/>
      <c r="BY40" s="830"/>
      <c r="BZ40" s="830"/>
      <c r="CA40" s="830"/>
      <c r="CB40" s="830"/>
      <c r="CC40" s="830"/>
      <c r="CD40" s="830"/>
      <c r="CE40" s="830"/>
      <c r="CF40" s="830"/>
      <c r="CG40" s="83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45"/>
      <c r="DW40" s="846"/>
      <c r="DX40" s="846"/>
      <c r="DY40" s="846"/>
      <c r="DZ40" s="847"/>
      <c r="EA40" s="226"/>
    </row>
    <row r="41" spans="1:131" s="227" customFormat="1" ht="26.25" customHeight="1" x14ac:dyDescent="0.15">
      <c r="A41" s="241">
        <v>14</v>
      </c>
      <c r="B41" s="816"/>
      <c r="C41" s="817"/>
      <c r="D41" s="817"/>
      <c r="E41" s="817"/>
      <c r="F41" s="817"/>
      <c r="G41" s="817"/>
      <c r="H41" s="817"/>
      <c r="I41" s="817"/>
      <c r="J41" s="817"/>
      <c r="K41" s="817"/>
      <c r="L41" s="817"/>
      <c r="M41" s="817"/>
      <c r="N41" s="817"/>
      <c r="O41" s="817"/>
      <c r="P41" s="818"/>
      <c r="Q41" s="819"/>
      <c r="R41" s="820"/>
      <c r="S41" s="820"/>
      <c r="T41" s="820"/>
      <c r="U41" s="820"/>
      <c r="V41" s="820"/>
      <c r="W41" s="820"/>
      <c r="X41" s="820"/>
      <c r="Y41" s="820"/>
      <c r="Z41" s="820"/>
      <c r="AA41" s="820"/>
      <c r="AB41" s="820"/>
      <c r="AC41" s="820"/>
      <c r="AD41" s="820"/>
      <c r="AE41" s="821"/>
      <c r="AF41" s="822"/>
      <c r="AG41" s="823"/>
      <c r="AH41" s="823"/>
      <c r="AI41" s="823"/>
      <c r="AJ41" s="824"/>
      <c r="AK41" s="891"/>
      <c r="AL41" s="892"/>
      <c r="AM41" s="892"/>
      <c r="AN41" s="892"/>
      <c r="AO41" s="892"/>
      <c r="AP41" s="892"/>
      <c r="AQ41" s="892"/>
      <c r="AR41" s="892"/>
      <c r="AS41" s="892"/>
      <c r="AT41" s="892"/>
      <c r="AU41" s="892"/>
      <c r="AV41" s="892"/>
      <c r="AW41" s="892"/>
      <c r="AX41" s="892"/>
      <c r="AY41" s="892"/>
      <c r="AZ41" s="893"/>
      <c r="BA41" s="893"/>
      <c r="BB41" s="893"/>
      <c r="BC41" s="893"/>
      <c r="BD41" s="893"/>
      <c r="BE41" s="889"/>
      <c r="BF41" s="889"/>
      <c r="BG41" s="889"/>
      <c r="BH41" s="889"/>
      <c r="BI41" s="890"/>
      <c r="BJ41" s="232"/>
      <c r="BK41" s="232"/>
      <c r="BL41" s="232"/>
      <c r="BM41" s="232"/>
      <c r="BN41" s="232"/>
      <c r="BO41" s="245"/>
      <c r="BP41" s="245"/>
      <c r="BQ41" s="242">
        <v>35</v>
      </c>
      <c r="BR41" s="243"/>
      <c r="BS41" s="829"/>
      <c r="BT41" s="830"/>
      <c r="BU41" s="830"/>
      <c r="BV41" s="830"/>
      <c r="BW41" s="830"/>
      <c r="BX41" s="830"/>
      <c r="BY41" s="830"/>
      <c r="BZ41" s="830"/>
      <c r="CA41" s="830"/>
      <c r="CB41" s="830"/>
      <c r="CC41" s="830"/>
      <c r="CD41" s="830"/>
      <c r="CE41" s="830"/>
      <c r="CF41" s="830"/>
      <c r="CG41" s="83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45"/>
      <c r="DW41" s="846"/>
      <c r="DX41" s="846"/>
      <c r="DY41" s="846"/>
      <c r="DZ41" s="847"/>
      <c r="EA41" s="226"/>
    </row>
    <row r="42" spans="1:131" s="227" customFormat="1" ht="26.25" customHeight="1" x14ac:dyDescent="0.15">
      <c r="A42" s="241">
        <v>15</v>
      </c>
      <c r="B42" s="816"/>
      <c r="C42" s="817"/>
      <c r="D42" s="817"/>
      <c r="E42" s="817"/>
      <c r="F42" s="817"/>
      <c r="G42" s="817"/>
      <c r="H42" s="817"/>
      <c r="I42" s="817"/>
      <c r="J42" s="817"/>
      <c r="K42" s="817"/>
      <c r="L42" s="817"/>
      <c r="M42" s="817"/>
      <c r="N42" s="817"/>
      <c r="O42" s="817"/>
      <c r="P42" s="818"/>
      <c r="Q42" s="819"/>
      <c r="R42" s="820"/>
      <c r="S42" s="820"/>
      <c r="T42" s="820"/>
      <c r="U42" s="820"/>
      <c r="V42" s="820"/>
      <c r="W42" s="820"/>
      <c r="X42" s="820"/>
      <c r="Y42" s="820"/>
      <c r="Z42" s="820"/>
      <c r="AA42" s="820"/>
      <c r="AB42" s="820"/>
      <c r="AC42" s="820"/>
      <c r="AD42" s="820"/>
      <c r="AE42" s="821"/>
      <c r="AF42" s="822"/>
      <c r="AG42" s="823"/>
      <c r="AH42" s="823"/>
      <c r="AI42" s="823"/>
      <c r="AJ42" s="824"/>
      <c r="AK42" s="891"/>
      <c r="AL42" s="892"/>
      <c r="AM42" s="892"/>
      <c r="AN42" s="892"/>
      <c r="AO42" s="892"/>
      <c r="AP42" s="892"/>
      <c r="AQ42" s="892"/>
      <c r="AR42" s="892"/>
      <c r="AS42" s="892"/>
      <c r="AT42" s="892"/>
      <c r="AU42" s="892"/>
      <c r="AV42" s="892"/>
      <c r="AW42" s="892"/>
      <c r="AX42" s="892"/>
      <c r="AY42" s="892"/>
      <c r="AZ42" s="893"/>
      <c r="BA42" s="893"/>
      <c r="BB42" s="893"/>
      <c r="BC42" s="893"/>
      <c r="BD42" s="893"/>
      <c r="BE42" s="889"/>
      <c r="BF42" s="889"/>
      <c r="BG42" s="889"/>
      <c r="BH42" s="889"/>
      <c r="BI42" s="890"/>
      <c r="BJ42" s="232"/>
      <c r="BK42" s="232"/>
      <c r="BL42" s="232"/>
      <c r="BM42" s="232"/>
      <c r="BN42" s="232"/>
      <c r="BO42" s="245"/>
      <c r="BP42" s="245"/>
      <c r="BQ42" s="242">
        <v>36</v>
      </c>
      <c r="BR42" s="243"/>
      <c r="BS42" s="829"/>
      <c r="BT42" s="830"/>
      <c r="BU42" s="830"/>
      <c r="BV42" s="830"/>
      <c r="BW42" s="830"/>
      <c r="BX42" s="830"/>
      <c r="BY42" s="830"/>
      <c r="BZ42" s="830"/>
      <c r="CA42" s="830"/>
      <c r="CB42" s="830"/>
      <c r="CC42" s="830"/>
      <c r="CD42" s="830"/>
      <c r="CE42" s="830"/>
      <c r="CF42" s="830"/>
      <c r="CG42" s="83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45"/>
      <c r="DW42" s="846"/>
      <c r="DX42" s="846"/>
      <c r="DY42" s="846"/>
      <c r="DZ42" s="847"/>
      <c r="EA42" s="226"/>
    </row>
    <row r="43" spans="1:131" s="227" customFormat="1" ht="26.25" customHeight="1" x14ac:dyDescent="0.15">
      <c r="A43" s="241">
        <v>16</v>
      </c>
      <c r="B43" s="816"/>
      <c r="C43" s="817"/>
      <c r="D43" s="817"/>
      <c r="E43" s="817"/>
      <c r="F43" s="817"/>
      <c r="G43" s="817"/>
      <c r="H43" s="817"/>
      <c r="I43" s="817"/>
      <c r="J43" s="817"/>
      <c r="K43" s="817"/>
      <c r="L43" s="817"/>
      <c r="M43" s="817"/>
      <c r="N43" s="817"/>
      <c r="O43" s="817"/>
      <c r="P43" s="818"/>
      <c r="Q43" s="819"/>
      <c r="R43" s="820"/>
      <c r="S43" s="820"/>
      <c r="T43" s="820"/>
      <c r="U43" s="820"/>
      <c r="V43" s="820"/>
      <c r="W43" s="820"/>
      <c r="X43" s="820"/>
      <c r="Y43" s="820"/>
      <c r="Z43" s="820"/>
      <c r="AA43" s="820"/>
      <c r="AB43" s="820"/>
      <c r="AC43" s="820"/>
      <c r="AD43" s="820"/>
      <c r="AE43" s="821"/>
      <c r="AF43" s="822"/>
      <c r="AG43" s="823"/>
      <c r="AH43" s="823"/>
      <c r="AI43" s="823"/>
      <c r="AJ43" s="824"/>
      <c r="AK43" s="891"/>
      <c r="AL43" s="892"/>
      <c r="AM43" s="892"/>
      <c r="AN43" s="892"/>
      <c r="AO43" s="892"/>
      <c r="AP43" s="892"/>
      <c r="AQ43" s="892"/>
      <c r="AR43" s="892"/>
      <c r="AS43" s="892"/>
      <c r="AT43" s="892"/>
      <c r="AU43" s="892"/>
      <c r="AV43" s="892"/>
      <c r="AW43" s="892"/>
      <c r="AX43" s="892"/>
      <c r="AY43" s="892"/>
      <c r="AZ43" s="893"/>
      <c r="BA43" s="893"/>
      <c r="BB43" s="893"/>
      <c r="BC43" s="893"/>
      <c r="BD43" s="893"/>
      <c r="BE43" s="889"/>
      <c r="BF43" s="889"/>
      <c r="BG43" s="889"/>
      <c r="BH43" s="889"/>
      <c r="BI43" s="890"/>
      <c r="BJ43" s="232"/>
      <c r="BK43" s="232"/>
      <c r="BL43" s="232"/>
      <c r="BM43" s="232"/>
      <c r="BN43" s="232"/>
      <c r="BO43" s="245"/>
      <c r="BP43" s="245"/>
      <c r="BQ43" s="242">
        <v>37</v>
      </c>
      <c r="BR43" s="243"/>
      <c r="BS43" s="829"/>
      <c r="BT43" s="830"/>
      <c r="BU43" s="830"/>
      <c r="BV43" s="830"/>
      <c r="BW43" s="830"/>
      <c r="BX43" s="830"/>
      <c r="BY43" s="830"/>
      <c r="BZ43" s="830"/>
      <c r="CA43" s="830"/>
      <c r="CB43" s="830"/>
      <c r="CC43" s="830"/>
      <c r="CD43" s="830"/>
      <c r="CE43" s="830"/>
      <c r="CF43" s="830"/>
      <c r="CG43" s="83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45"/>
      <c r="DW43" s="846"/>
      <c r="DX43" s="846"/>
      <c r="DY43" s="846"/>
      <c r="DZ43" s="847"/>
      <c r="EA43" s="226"/>
    </row>
    <row r="44" spans="1:131" s="227" customFormat="1" ht="26.25" customHeight="1" x14ac:dyDescent="0.15">
      <c r="A44" s="241">
        <v>17</v>
      </c>
      <c r="B44" s="816"/>
      <c r="C44" s="817"/>
      <c r="D44" s="817"/>
      <c r="E44" s="817"/>
      <c r="F44" s="817"/>
      <c r="G44" s="817"/>
      <c r="H44" s="817"/>
      <c r="I44" s="817"/>
      <c r="J44" s="817"/>
      <c r="K44" s="817"/>
      <c r="L44" s="817"/>
      <c r="M44" s="817"/>
      <c r="N44" s="817"/>
      <c r="O44" s="817"/>
      <c r="P44" s="818"/>
      <c r="Q44" s="819"/>
      <c r="R44" s="820"/>
      <c r="S44" s="820"/>
      <c r="T44" s="820"/>
      <c r="U44" s="820"/>
      <c r="V44" s="820"/>
      <c r="W44" s="820"/>
      <c r="X44" s="820"/>
      <c r="Y44" s="820"/>
      <c r="Z44" s="820"/>
      <c r="AA44" s="820"/>
      <c r="AB44" s="820"/>
      <c r="AC44" s="820"/>
      <c r="AD44" s="820"/>
      <c r="AE44" s="821"/>
      <c r="AF44" s="822"/>
      <c r="AG44" s="823"/>
      <c r="AH44" s="823"/>
      <c r="AI44" s="823"/>
      <c r="AJ44" s="824"/>
      <c r="AK44" s="891"/>
      <c r="AL44" s="892"/>
      <c r="AM44" s="892"/>
      <c r="AN44" s="892"/>
      <c r="AO44" s="892"/>
      <c r="AP44" s="892"/>
      <c r="AQ44" s="892"/>
      <c r="AR44" s="892"/>
      <c r="AS44" s="892"/>
      <c r="AT44" s="892"/>
      <c r="AU44" s="892"/>
      <c r="AV44" s="892"/>
      <c r="AW44" s="892"/>
      <c r="AX44" s="892"/>
      <c r="AY44" s="892"/>
      <c r="AZ44" s="893"/>
      <c r="BA44" s="893"/>
      <c r="BB44" s="893"/>
      <c r="BC44" s="893"/>
      <c r="BD44" s="893"/>
      <c r="BE44" s="889"/>
      <c r="BF44" s="889"/>
      <c r="BG44" s="889"/>
      <c r="BH44" s="889"/>
      <c r="BI44" s="890"/>
      <c r="BJ44" s="232"/>
      <c r="BK44" s="232"/>
      <c r="BL44" s="232"/>
      <c r="BM44" s="232"/>
      <c r="BN44" s="232"/>
      <c r="BO44" s="245"/>
      <c r="BP44" s="245"/>
      <c r="BQ44" s="242">
        <v>38</v>
      </c>
      <c r="BR44" s="243"/>
      <c r="BS44" s="829"/>
      <c r="BT44" s="830"/>
      <c r="BU44" s="830"/>
      <c r="BV44" s="830"/>
      <c r="BW44" s="830"/>
      <c r="BX44" s="830"/>
      <c r="BY44" s="830"/>
      <c r="BZ44" s="830"/>
      <c r="CA44" s="830"/>
      <c r="CB44" s="830"/>
      <c r="CC44" s="830"/>
      <c r="CD44" s="830"/>
      <c r="CE44" s="830"/>
      <c r="CF44" s="830"/>
      <c r="CG44" s="83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45"/>
      <c r="DW44" s="846"/>
      <c r="DX44" s="846"/>
      <c r="DY44" s="846"/>
      <c r="DZ44" s="847"/>
      <c r="EA44" s="226"/>
    </row>
    <row r="45" spans="1:131" s="227" customFormat="1" ht="26.25" customHeight="1" x14ac:dyDescent="0.15">
      <c r="A45" s="241">
        <v>18</v>
      </c>
      <c r="B45" s="816"/>
      <c r="C45" s="817"/>
      <c r="D45" s="817"/>
      <c r="E45" s="817"/>
      <c r="F45" s="817"/>
      <c r="G45" s="817"/>
      <c r="H45" s="817"/>
      <c r="I45" s="817"/>
      <c r="J45" s="817"/>
      <c r="K45" s="817"/>
      <c r="L45" s="817"/>
      <c r="M45" s="817"/>
      <c r="N45" s="817"/>
      <c r="O45" s="817"/>
      <c r="P45" s="818"/>
      <c r="Q45" s="819"/>
      <c r="R45" s="820"/>
      <c r="S45" s="820"/>
      <c r="T45" s="820"/>
      <c r="U45" s="820"/>
      <c r="V45" s="820"/>
      <c r="W45" s="820"/>
      <c r="X45" s="820"/>
      <c r="Y45" s="820"/>
      <c r="Z45" s="820"/>
      <c r="AA45" s="820"/>
      <c r="AB45" s="820"/>
      <c r="AC45" s="820"/>
      <c r="AD45" s="820"/>
      <c r="AE45" s="821"/>
      <c r="AF45" s="822"/>
      <c r="AG45" s="823"/>
      <c r="AH45" s="823"/>
      <c r="AI45" s="823"/>
      <c r="AJ45" s="824"/>
      <c r="AK45" s="891"/>
      <c r="AL45" s="892"/>
      <c r="AM45" s="892"/>
      <c r="AN45" s="892"/>
      <c r="AO45" s="892"/>
      <c r="AP45" s="892"/>
      <c r="AQ45" s="892"/>
      <c r="AR45" s="892"/>
      <c r="AS45" s="892"/>
      <c r="AT45" s="892"/>
      <c r="AU45" s="892"/>
      <c r="AV45" s="892"/>
      <c r="AW45" s="892"/>
      <c r="AX45" s="892"/>
      <c r="AY45" s="892"/>
      <c r="AZ45" s="893"/>
      <c r="BA45" s="893"/>
      <c r="BB45" s="893"/>
      <c r="BC45" s="893"/>
      <c r="BD45" s="893"/>
      <c r="BE45" s="889"/>
      <c r="BF45" s="889"/>
      <c r="BG45" s="889"/>
      <c r="BH45" s="889"/>
      <c r="BI45" s="890"/>
      <c r="BJ45" s="232"/>
      <c r="BK45" s="232"/>
      <c r="BL45" s="232"/>
      <c r="BM45" s="232"/>
      <c r="BN45" s="232"/>
      <c r="BO45" s="245"/>
      <c r="BP45" s="245"/>
      <c r="BQ45" s="242">
        <v>39</v>
      </c>
      <c r="BR45" s="243"/>
      <c r="BS45" s="829"/>
      <c r="BT45" s="830"/>
      <c r="BU45" s="830"/>
      <c r="BV45" s="830"/>
      <c r="BW45" s="830"/>
      <c r="BX45" s="830"/>
      <c r="BY45" s="830"/>
      <c r="BZ45" s="830"/>
      <c r="CA45" s="830"/>
      <c r="CB45" s="830"/>
      <c r="CC45" s="830"/>
      <c r="CD45" s="830"/>
      <c r="CE45" s="830"/>
      <c r="CF45" s="830"/>
      <c r="CG45" s="83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45"/>
      <c r="DW45" s="846"/>
      <c r="DX45" s="846"/>
      <c r="DY45" s="846"/>
      <c r="DZ45" s="847"/>
      <c r="EA45" s="226"/>
    </row>
    <row r="46" spans="1:131" s="227" customFormat="1" ht="26.25" customHeight="1" x14ac:dyDescent="0.15">
      <c r="A46" s="241">
        <v>19</v>
      </c>
      <c r="B46" s="816"/>
      <c r="C46" s="817"/>
      <c r="D46" s="817"/>
      <c r="E46" s="817"/>
      <c r="F46" s="817"/>
      <c r="G46" s="817"/>
      <c r="H46" s="817"/>
      <c r="I46" s="817"/>
      <c r="J46" s="817"/>
      <c r="K46" s="817"/>
      <c r="L46" s="817"/>
      <c r="M46" s="817"/>
      <c r="N46" s="817"/>
      <c r="O46" s="817"/>
      <c r="P46" s="818"/>
      <c r="Q46" s="819"/>
      <c r="R46" s="820"/>
      <c r="S46" s="820"/>
      <c r="T46" s="820"/>
      <c r="U46" s="820"/>
      <c r="V46" s="820"/>
      <c r="W46" s="820"/>
      <c r="X46" s="820"/>
      <c r="Y46" s="820"/>
      <c r="Z46" s="820"/>
      <c r="AA46" s="820"/>
      <c r="AB46" s="820"/>
      <c r="AC46" s="820"/>
      <c r="AD46" s="820"/>
      <c r="AE46" s="821"/>
      <c r="AF46" s="822"/>
      <c r="AG46" s="823"/>
      <c r="AH46" s="823"/>
      <c r="AI46" s="823"/>
      <c r="AJ46" s="824"/>
      <c r="AK46" s="891"/>
      <c r="AL46" s="892"/>
      <c r="AM46" s="892"/>
      <c r="AN46" s="892"/>
      <c r="AO46" s="892"/>
      <c r="AP46" s="892"/>
      <c r="AQ46" s="892"/>
      <c r="AR46" s="892"/>
      <c r="AS46" s="892"/>
      <c r="AT46" s="892"/>
      <c r="AU46" s="892"/>
      <c r="AV46" s="892"/>
      <c r="AW46" s="892"/>
      <c r="AX46" s="892"/>
      <c r="AY46" s="892"/>
      <c r="AZ46" s="893"/>
      <c r="BA46" s="893"/>
      <c r="BB46" s="893"/>
      <c r="BC46" s="893"/>
      <c r="BD46" s="893"/>
      <c r="BE46" s="889"/>
      <c r="BF46" s="889"/>
      <c r="BG46" s="889"/>
      <c r="BH46" s="889"/>
      <c r="BI46" s="890"/>
      <c r="BJ46" s="232"/>
      <c r="BK46" s="232"/>
      <c r="BL46" s="232"/>
      <c r="BM46" s="232"/>
      <c r="BN46" s="232"/>
      <c r="BO46" s="245"/>
      <c r="BP46" s="245"/>
      <c r="BQ46" s="242">
        <v>40</v>
      </c>
      <c r="BR46" s="243"/>
      <c r="BS46" s="829"/>
      <c r="BT46" s="830"/>
      <c r="BU46" s="830"/>
      <c r="BV46" s="830"/>
      <c r="BW46" s="830"/>
      <c r="BX46" s="830"/>
      <c r="BY46" s="830"/>
      <c r="BZ46" s="830"/>
      <c r="CA46" s="830"/>
      <c r="CB46" s="830"/>
      <c r="CC46" s="830"/>
      <c r="CD46" s="830"/>
      <c r="CE46" s="830"/>
      <c r="CF46" s="830"/>
      <c r="CG46" s="83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45"/>
      <c r="DW46" s="846"/>
      <c r="DX46" s="846"/>
      <c r="DY46" s="846"/>
      <c r="DZ46" s="847"/>
      <c r="EA46" s="226"/>
    </row>
    <row r="47" spans="1:131" s="227" customFormat="1" ht="26.25" customHeight="1" x14ac:dyDescent="0.15">
      <c r="A47" s="241">
        <v>20</v>
      </c>
      <c r="B47" s="816"/>
      <c r="C47" s="817"/>
      <c r="D47" s="817"/>
      <c r="E47" s="817"/>
      <c r="F47" s="817"/>
      <c r="G47" s="817"/>
      <c r="H47" s="817"/>
      <c r="I47" s="817"/>
      <c r="J47" s="817"/>
      <c r="K47" s="817"/>
      <c r="L47" s="817"/>
      <c r="M47" s="817"/>
      <c r="N47" s="817"/>
      <c r="O47" s="817"/>
      <c r="P47" s="818"/>
      <c r="Q47" s="819"/>
      <c r="R47" s="820"/>
      <c r="S47" s="820"/>
      <c r="T47" s="820"/>
      <c r="U47" s="820"/>
      <c r="V47" s="820"/>
      <c r="W47" s="820"/>
      <c r="X47" s="820"/>
      <c r="Y47" s="820"/>
      <c r="Z47" s="820"/>
      <c r="AA47" s="820"/>
      <c r="AB47" s="820"/>
      <c r="AC47" s="820"/>
      <c r="AD47" s="820"/>
      <c r="AE47" s="821"/>
      <c r="AF47" s="822"/>
      <c r="AG47" s="823"/>
      <c r="AH47" s="823"/>
      <c r="AI47" s="823"/>
      <c r="AJ47" s="824"/>
      <c r="AK47" s="891"/>
      <c r="AL47" s="892"/>
      <c r="AM47" s="892"/>
      <c r="AN47" s="892"/>
      <c r="AO47" s="892"/>
      <c r="AP47" s="892"/>
      <c r="AQ47" s="892"/>
      <c r="AR47" s="892"/>
      <c r="AS47" s="892"/>
      <c r="AT47" s="892"/>
      <c r="AU47" s="892"/>
      <c r="AV47" s="892"/>
      <c r="AW47" s="892"/>
      <c r="AX47" s="892"/>
      <c r="AY47" s="892"/>
      <c r="AZ47" s="893"/>
      <c r="BA47" s="893"/>
      <c r="BB47" s="893"/>
      <c r="BC47" s="893"/>
      <c r="BD47" s="893"/>
      <c r="BE47" s="889"/>
      <c r="BF47" s="889"/>
      <c r="BG47" s="889"/>
      <c r="BH47" s="889"/>
      <c r="BI47" s="890"/>
      <c r="BJ47" s="232"/>
      <c r="BK47" s="232"/>
      <c r="BL47" s="232"/>
      <c r="BM47" s="232"/>
      <c r="BN47" s="232"/>
      <c r="BO47" s="245"/>
      <c r="BP47" s="245"/>
      <c r="BQ47" s="242">
        <v>41</v>
      </c>
      <c r="BR47" s="243"/>
      <c r="BS47" s="829"/>
      <c r="BT47" s="830"/>
      <c r="BU47" s="830"/>
      <c r="BV47" s="830"/>
      <c r="BW47" s="830"/>
      <c r="BX47" s="830"/>
      <c r="BY47" s="830"/>
      <c r="BZ47" s="830"/>
      <c r="CA47" s="830"/>
      <c r="CB47" s="830"/>
      <c r="CC47" s="830"/>
      <c r="CD47" s="830"/>
      <c r="CE47" s="830"/>
      <c r="CF47" s="830"/>
      <c r="CG47" s="83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45"/>
      <c r="DW47" s="846"/>
      <c r="DX47" s="846"/>
      <c r="DY47" s="846"/>
      <c r="DZ47" s="847"/>
      <c r="EA47" s="226"/>
    </row>
    <row r="48" spans="1:131" s="227" customFormat="1" ht="26.25" customHeight="1" x14ac:dyDescent="0.15">
      <c r="A48" s="241">
        <v>21</v>
      </c>
      <c r="B48" s="816"/>
      <c r="C48" s="817"/>
      <c r="D48" s="817"/>
      <c r="E48" s="817"/>
      <c r="F48" s="817"/>
      <c r="G48" s="817"/>
      <c r="H48" s="817"/>
      <c r="I48" s="817"/>
      <c r="J48" s="817"/>
      <c r="K48" s="817"/>
      <c r="L48" s="817"/>
      <c r="M48" s="817"/>
      <c r="N48" s="817"/>
      <c r="O48" s="817"/>
      <c r="P48" s="818"/>
      <c r="Q48" s="819"/>
      <c r="R48" s="820"/>
      <c r="S48" s="820"/>
      <c r="T48" s="820"/>
      <c r="U48" s="820"/>
      <c r="V48" s="820"/>
      <c r="W48" s="820"/>
      <c r="X48" s="820"/>
      <c r="Y48" s="820"/>
      <c r="Z48" s="820"/>
      <c r="AA48" s="820"/>
      <c r="AB48" s="820"/>
      <c r="AC48" s="820"/>
      <c r="AD48" s="820"/>
      <c r="AE48" s="821"/>
      <c r="AF48" s="822"/>
      <c r="AG48" s="823"/>
      <c r="AH48" s="823"/>
      <c r="AI48" s="823"/>
      <c r="AJ48" s="824"/>
      <c r="AK48" s="891"/>
      <c r="AL48" s="892"/>
      <c r="AM48" s="892"/>
      <c r="AN48" s="892"/>
      <c r="AO48" s="892"/>
      <c r="AP48" s="892"/>
      <c r="AQ48" s="892"/>
      <c r="AR48" s="892"/>
      <c r="AS48" s="892"/>
      <c r="AT48" s="892"/>
      <c r="AU48" s="892"/>
      <c r="AV48" s="892"/>
      <c r="AW48" s="892"/>
      <c r="AX48" s="892"/>
      <c r="AY48" s="892"/>
      <c r="AZ48" s="893"/>
      <c r="BA48" s="893"/>
      <c r="BB48" s="893"/>
      <c r="BC48" s="893"/>
      <c r="BD48" s="893"/>
      <c r="BE48" s="889"/>
      <c r="BF48" s="889"/>
      <c r="BG48" s="889"/>
      <c r="BH48" s="889"/>
      <c r="BI48" s="890"/>
      <c r="BJ48" s="232"/>
      <c r="BK48" s="232"/>
      <c r="BL48" s="232"/>
      <c r="BM48" s="232"/>
      <c r="BN48" s="232"/>
      <c r="BO48" s="245"/>
      <c r="BP48" s="245"/>
      <c r="BQ48" s="242">
        <v>42</v>
      </c>
      <c r="BR48" s="243"/>
      <c r="BS48" s="829"/>
      <c r="BT48" s="830"/>
      <c r="BU48" s="830"/>
      <c r="BV48" s="830"/>
      <c r="BW48" s="830"/>
      <c r="BX48" s="830"/>
      <c r="BY48" s="830"/>
      <c r="BZ48" s="830"/>
      <c r="CA48" s="830"/>
      <c r="CB48" s="830"/>
      <c r="CC48" s="830"/>
      <c r="CD48" s="830"/>
      <c r="CE48" s="830"/>
      <c r="CF48" s="830"/>
      <c r="CG48" s="83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45"/>
      <c r="DW48" s="846"/>
      <c r="DX48" s="846"/>
      <c r="DY48" s="846"/>
      <c r="DZ48" s="847"/>
      <c r="EA48" s="226"/>
    </row>
    <row r="49" spans="1:131" s="227" customFormat="1" ht="26.25" customHeight="1" x14ac:dyDescent="0.15">
      <c r="A49" s="241">
        <v>22</v>
      </c>
      <c r="B49" s="816"/>
      <c r="C49" s="817"/>
      <c r="D49" s="817"/>
      <c r="E49" s="817"/>
      <c r="F49" s="817"/>
      <c r="G49" s="817"/>
      <c r="H49" s="817"/>
      <c r="I49" s="817"/>
      <c r="J49" s="817"/>
      <c r="K49" s="817"/>
      <c r="L49" s="817"/>
      <c r="M49" s="817"/>
      <c r="N49" s="817"/>
      <c r="O49" s="817"/>
      <c r="P49" s="818"/>
      <c r="Q49" s="819"/>
      <c r="R49" s="820"/>
      <c r="S49" s="820"/>
      <c r="T49" s="820"/>
      <c r="U49" s="820"/>
      <c r="V49" s="820"/>
      <c r="W49" s="820"/>
      <c r="X49" s="820"/>
      <c r="Y49" s="820"/>
      <c r="Z49" s="820"/>
      <c r="AA49" s="820"/>
      <c r="AB49" s="820"/>
      <c r="AC49" s="820"/>
      <c r="AD49" s="820"/>
      <c r="AE49" s="821"/>
      <c r="AF49" s="822"/>
      <c r="AG49" s="823"/>
      <c r="AH49" s="823"/>
      <c r="AI49" s="823"/>
      <c r="AJ49" s="824"/>
      <c r="AK49" s="891"/>
      <c r="AL49" s="892"/>
      <c r="AM49" s="892"/>
      <c r="AN49" s="892"/>
      <c r="AO49" s="892"/>
      <c r="AP49" s="892"/>
      <c r="AQ49" s="892"/>
      <c r="AR49" s="892"/>
      <c r="AS49" s="892"/>
      <c r="AT49" s="892"/>
      <c r="AU49" s="892"/>
      <c r="AV49" s="892"/>
      <c r="AW49" s="892"/>
      <c r="AX49" s="892"/>
      <c r="AY49" s="892"/>
      <c r="AZ49" s="893"/>
      <c r="BA49" s="893"/>
      <c r="BB49" s="893"/>
      <c r="BC49" s="893"/>
      <c r="BD49" s="893"/>
      <c r="BE49" s="889"/>
      <c r="BF49" s="889"/>
      <c r="BG49" s="889"/>
      <c r="BH49" s="889"/>
      <c r="BI49" s="890"/>
      <c r="BJ49" s="232"/>
      <c r="BK49" s="232"/>
      <c r="BL49" s="232"/>
      <c r="BM49" s="232"/>
      <c r="BN49" s="232"/>
      <c r="BO49" s="245"/>
      <c r="BP49" s="245"/>
      <c r="BQ49" s="242">
        <v>43</v>
      </c>
      <c r="BR49" s="243"/>
      <c r="BS49" s="829"/>
      <c r="BT49" s="830"/>
      <c r="BU49" s="830"/>
      <c r="BV49" s="830"/>
      <c r="BW49" s="830"/>
      <c r="BX49" s="830"/>
      <c r="BY49" s="830"/>
      <c r="BZ49" s="830"/>
      <c r="CA49" s="830"/>
      <c r="CB49" s="830"/>
      <c r="CC49" s="830"/>
      <c r="CD49" s="830"/>
      <c r="CE49" s="830"/>
      <c r="CF49" s="830"/>
      <c r="CG49" s="83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45"/>
      <c r="DW49" s="846"/>
      <c r="DX49" s="846"/>
      <c r="DY49" s="846"/>
      <c r="DZ49" s="847"/>
      <c r="EA49" s="226"/>
    </row>
    <row r="50" spans="1:131" s="227" customFormat="1" ht="26.25" customHeight="1" x14ac:dyDescent="0.15">
      <c r="A50" s="241">
        <v>23</v>
      </c>
      <c r="B50" s="816"/>
      <c r="C50" s="817"/>
      <c r="D50" s="817"/>
      <c r="E50" s="817"/>
      <c r="F50" s="817"/>
      <c r="G50" s="817"/>
      <c r="H50" s="817"/>
      <c r="I50" s="817"/>
      <c r="J50" s="817"/>
      <c r="K50" s="817"/>
      <c r="L50" s="817"/>
      <c r="M50" s="817"/>
      <c r="N50" s="817"/>
      <c r="O50" s="817"/>
      <c r="P50" s="818"/>
      <c r="Q50" s="894"/>
      <c r="R50" s="895"/>
      <c r="S50" s="895"/>
      <c r="T50" s="895"/>
      <c r="U50" s="895"/>
      <c r="V50" s="895"/>
      <c r="W50" s="895"/>
      <c r="X50" s="895"/>
      <c r="Y50" s="895"/>
      <c r="Z50" s="895"/>
      <c r="AA50" s="895"/>
      <c r="AB50" s="895"/>
      <c r="AC50" s="895"/>
      <c r="AD50" s="895"/>
      <c r="AE50" s="896"/>
      <c r="AF50" s="822"/>
      <c r="AG50" s="823"/>
      <c r="AH50" s="823"/>
      <c r="AI50" s="823"/>
      <c r="AJ50" s="824"/>
      <c r="AK50" s="897"/>
      <c r="AL50" s="895"/>
      <c r="AM50" s="895"/>
      <c r="AN50" s="895"/>
      <c r="AO50" s="895"/>
      <c r="AP50" s="895"/>
      <c r="AQ50" s="895"/>
      <c r="AR50" s="895"/>
      <c r="AS50" s="895"/>
      <c r="AT50" s="895"/>
      <c r="AU50" s="895"/>
      <c r="AV50" s="895"/>
      <c r="AW50" s="895"/>
      <c r="AX50" s="895"/>
      <c r="AY50" s="895"/>
      <c r="AZ50" s="898"/>
      <c r="BA50" s="898"/>
      <c r="BB50" s="898"/>
      <c r="BC50" s="898"/>
      <c r="BD50" s="898"/>
      <c r="BE50" s="889"/>
      <c r="BF50" s="889"/>
      <c r="BG50" s="889"/>
      <c r="BH50" s="889"/>
      <c r="BI50" s="890"/>
      <c r="BJ50" s="232"/>
      <c r="BK50" s="232"/>
      <c r="BL50" s="232"/>
      <c r="BM50" s="232"/>
      <c r="BN50" s="232"/>
      <c r="BO50" s="245"/>
      <c r="BP50" s="245"/>
      <c r="BQ50" s="242">
        <v>44</v>
      </c>
      <c r="BR50" s="243"/>
      <c r="BS50" s="829"/>
      <c r="BT50" s="830"/>
      <c r="BU50" s="830"/>
      <c r="BV50" s="830"/>
      <c r="BW50" s="830"/>
      <c r="BX50" s="830"/>
      <c r="BY50" s="830"/>
      <c r="BZ50" s="830"/>
      <c r="CA50" s="830"/>
      <c r="CB50" s="830"/>
      <c r="CC50" s="830"/>
      <c r="CD50" s="830"/>
      <c r="CE50" s="830"/>
      <c r="CF50" s="830"/>
      <c r="CG50" s="83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45"/>
      <c r="DW50" s="846"/>
      <c r="DX50" s="846"/>
      <c r="DY50" s="846"/>
      <c r="DZ50" s="847"/>
      <c r="EA50" s="226"/>
    </row>
    <row r="51" spans="1:131" s="227" customFormat="1" ht="26.25" customHeight="1" x14ac:dyDescent="0.15">
      <c r="A51" s="241">
        <v>24</v>
      </c>
      <c r="B51" s="816"/>
      <c r="C51" s="817"/>
      <c r="D51" s="817"/>
      <c r="E51" s="817"/>
      <c r="F51" s="817"/>
      <c r="G51" s="817"/>
      <c r="H51" s="817"/>
      <c r="I51" s="817"/>
      <c r="J51" s="817"/>
      <c r="K51" s="817"/>
      <c r="L51" s="817"/>
      <c r="M51" s="817"/>
      <c r="N51" s="817"/>
      <c r="O51" s="817"/>
      <c r="P51" s="818"/>
      <c r="Q51" s="894"/>
      <c r="R51" s="895"/>
      <c r="S51" s="895"/>
      <c r="T51" s="895"/>
      <c r="U51" s="895"/>
      <c r="V51" s="895"/>
      <c r="W51" s="895"/>
      <c r="X51" s="895"/>
      <c r="Y51" s="895"/>
      <c r="Z51" s="895"/>
      <c r="AA51" s="895"/>
      <c r="AB51" s="895"/>
      <c r="AC51" s="895"/>
      <c r="AD51" s="895"/>
      <c r="AE51" s="896"/>
      <c r="AF51" s="822"/>
      <c r="AG51" s="823"/>
      <c r="AH51" s="823"/>
      <c r="AI51" s="823"/>
      <c r="AJ51" s="824"/>
      <c r="AK51" s="897"/>
      <c r="AL51" s="895"/>
      <c r="AM51" s="895"/>
      <c r="AN51" s="895"/>
      <c r="AO51" s="895"/>
      <c r="AP51" s="895"/>
      <c r="AQ51" s="895"/>
      <c r="AR51" s="895"/>
      <c r="AS51" s="895"/>
      <c r="AT51" s="895"/>
      <c r="AU51" s="895"/>
      <c r="AV51" s="895"/>
      <c r="AW51" s="895"/>
      <c r="AX51" s="895"/>
      <c r="AY51" s="895"/>
      <c r="AZ51" s="898"/>
      <c r="BA51" s="898"/>
      <c r="BB51" s="898"/>
      <c r="BC51" s="898"/>
      <c r="BD51" s="898"/>
      <c r="BE51" s="889"/>
      <c r="BF51" s="889"/>
      <c r="BG51" s="889"/>
      <c r="BH51" s="889"/>
      <c r="BI51" s="890"/>
      <c r="BJ51" s="232"/>
      <c r="BK51" s="232"/>
      <c r="BL51" s="232"/>
      <c r="BM51" s="232"/>
      <c r="BN51" s="232"/>
      <c r="BO51" s="245"/>
      <c r="BP51" s="245"/>
      <c r="BQ51" s="242">
        <v>45</v>
      </c>
      <c r="BR51" s="243"/>
      <c r="BS51" s="829"/>
      <c r="BT51" s="830"/>
      <c r="BU51" s="830"/>
      <c r="BV51" s="830"/>
      <c r="BW51" s="830"/>
      <c r="BX51" s="830"/>
      <c r="BY51" s="830"/>
      <c r="BZ51" s="830"/>
      <c r="CA51" s="830"/>
      <c r="CB51" s="830"/>
      <c r="CC51" s="830"/>
      <c r="CD51" s="830"/>
      <c r="CE51" s="830"/>
      <c r="CF51" s="830"/>
      <c r="CG51" s="83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45"/>
      <c r="DW51" s="846"/>
      <c r="DX51" s="846"/>
      <c r="DY51" s="846"/>
      <c r="DZ51" s="847"/>
      <c r="EA51" s="226"/>
    </row>
    <row r="52" spans="1:131" s="227" customFormat="1" ht="26.25" customHeight="1" x14ac:dyDescent="0.15">
      <c r="A52" s="241">
        <v>25</v>
      </c>
      <c r="B52" s="816"/>
      <c r="C52" s="817"/>
      <c r="D52" s="817"/>
      <c r="E52" s="817"/>
      <c r="F52" s="817"/>
      <c r="G52" s="817"/>
      <c r="H52" s="817"/>
      <c r="I52" s="817"/>
      <c r="J52" s="817"/>
      <c r="K52" s="817"/>
      <c r="L52" s="817"/>
      <c r="M52" s="817"/>
      <c r="N52" s="817"/>
      <c r="O52" s="817"/>
      <c r="P52" s="818"/>
      <c r="Q52" s="894"/>
      <c r="R52" s="895"/>
      <c r="S52" s="895"/>
      <c r="T52" s="895"/>
      <c r="U52" s="895"/>
      <c r="V52" s="895"/>
      <c r="W52" s="895"/>
      <c r="X52" s="895"/>
      <c r="Y52" s="895"/>
      <c r="Z52" s="895"/>
      <c r="AA52" s="895"/>
      <c r="AB52" s="895"/>
      <c r="AC52" s="895"/>
      <c r="AD52" s="895"/>
      <c r="AE52" s="896"/>
      <c r="AF52" s="822"/>
      <c r="AG52" s="823"/>
      <c r="AH52" s="823"/>
      <c r="AI52" s="823"/>
      <c r="AJ52" s="824"/>
      <c r="AK52" s="897"/>
      <c r="AL52" s="895"/>
      <c r="AM52" s="895"/>
      <c r="AN52" s="895"/>
      <c r="AO52" s="895"/>
      <c r="AP52" s="895"/>
      <c r="AQ52" s="895"/>
      <c r="AR52" s="895"/>
      <c r="AS52" s="895"/>
      <c r="AT52" s="895"/>
      <c r="AU52" s="895"/>
      <c r="AV52" s="895"/>
      <c r="AW52" s="895"/>
      <c r="AX52" s="895"/>
      <c r="AY52" s="895"/>
      <c r="AZ52" s="898"/>
      <c r="BA52" s="898"/>
      <c r="BB52" s="898"/>
      <c r="BC52" s="898"/>
      <c r="BD52" s="898"/>
      <c r="BE52" s="889"/>
      <c r="BF52" s="889"/>
      <c r="BG52" s="889"/>
      <c r="BH52" s="889"/>
      <c r="BI52" s="890"/>
      <c r="BJ52" s="232"/>
      <c r="BK52" s="232"/>
      <c r="BL52" s="232"/>
      <c r="BM52" s="232"/>
      <c r="BN52" s="232"/>
      <c r="BO52" s="245"/>
      <c r="BP52" s="245"/>
      <c r="BQ52" s="242">
        <v>46</v>
      </c>
      <c r="BR52" s="243"/>
      <c r="BS52" s="829"/>
      <c r="BT52" s="830"/>
      <c r="BU52" s="830"/>
      <c r="BV52" s="830"/>
      <c r="BW52" s="830"/>
      <c r="BX52" s="830"/>
      <c r="BY52" s="830"/>
      <c r="BZ52" s="830"/>
      <c r="CA52" s="830"/>
      <c r="CB52" s="830"/>
      <c r="CC52" s="830"/>
      <c r="CD52" s="830"/>
      <c r="CE52" s="830"/>
      <c r="CF52" s="830"/>
      <c r="CG52" s="83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45"/>
      <c r="DW52" s="846"/>
      <c r="DX52" s="846"/>
      <c r="DY52" s="846"/>
      <c r="DZ52" s="847"/>
      <c r="EA52" s="226"/>
    </row>
    <row r="53" spans="1:131" s="227" customFormat="1" ht="26.25" customHeight="1" x14ac:dyDescent="0.15">
      <c r="A53" s="241">
        <v>26</v>
      </c>
      <c r="B53" s="816"/>
      <c r="C53" s="817"/>
      <c r="D53" s="817"/>
      <c r="E53" s="817"/>
      <c r="F53" s="817"/>
      <c r="G53" s="817"/>
      <c r="H53" s="817"/>
      <c r="I53" s="817"/>
      <c r="J53" s="817"/>
      <c r="K53" s="817"/>
      <c r="L53" s="817"/>
      <c r="M53" s="817"/>
      <c r="N53" s="817"/>
      <c r="O53" s="817"/>
      <c r="P53" s="818"/>
      <c r="Q53" s="894"/>
      <c r="R53" s="895"/>
      <c r="S53" s="895"/>
      <c r="T53" s="895"/>
      <c r="U53" s="895"/>
      <c r="V53" s="895"/>
      <c r="W53" s="895"/>
      <c r="X53" s="895"/>
      <c r="Y53" s="895"/>
      <c r="Z53" s="895"/>
      <c r="AA53" s="895"/>
      <c r="AB53" s="895"/>
      <c r="AC53" s="895"/>
      <c r="AD53" s="895"/>
      <c r="AE53" s="896"/>
      <c r="AF53" s="822"/>
      <c r="AG53" s="823"/>
      <c r="AH53" s="823"/>
      <c r="AI53" s="823"/>
      <c r="AJ53" s="824"/>
      <c r="AK53" s="897"/>
      <c r="AL53" s="895"/>
      <c r="AM53" s="895"/>
      <c r="AN53" s="895"/>
      <c r="AO53" s="895"/>
      <c r="AP53" s="895"/>
      <c r="AQ53" s="895"/>
      <c r="AR53" s="895"/>
      <c r="AS53" s="895"/>
      <c r="AT53" s="895"/>
      <c r="AU53" s="895"/>
      <c r="AV53" s="895"/>
      <c r="AW53" s="895"/>
      <c r="AX53" s="895"/>
      <c r="AY53" s="895"/>
      <c r="AZ53" s="898"/>
      <c r="BA53" s="898"/>
      <c r="BB53" s="898"/>
      <c r="BC53" s="898"/>
      <c r="BD53" s="898"/>
      <c r="BE53" s="889"/>
      <c r="BF53" s="889"/>
      <c r="BG53" s="889"/>
      <c r="BH53" s="889"/>
      <c r="BI53" s="890"/>
      <c r="BJ53" s="232"/>
      <c r="BK53" s="232"/>
      <c r="BL53" s="232"/>
      <c r="BM53" s="232"/>
      <c r="BN53" s="232"/>
      <c r="BO53" s="245"/>
      <c r="BP53" s="245"/>
      <c r="BQ53" s="242">
        <v>47</v>
      </c>
      <c r="BR53" s="243"/>
      <c r="BS53" s="829"/>
      <c r="BT53" s="830"/>
      <c r="BU53" s="830"/>
      <c r="BV53" s="830"/>
      <c r="BW53" s="830"/>
      <c r="BX53" s="830"/>
      <c r="BY53" s="830"/>
      <c r="BZ53" s="830"/>
      <c r="CA53" s="830"/>
      <c r="CB53" s="830"/>
      <c r="CC53" s="830"/>
      <c r="CD53" s="830"/>
      <c r="CE53" s="830"/>
      <c r="CF53" s="830"/>
      <c r="CG53" s="83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45"/>
      <c r="DW53" s="846"/>
      <c r="DX53" s="846"/>
      <c r="DY53" s="846"/>
      <c r="DZ53" s="847"/>
      <c r="EA53" s="226"/>
    </row>
    <row r="54" spans="1:131" s="227" customFormat="1" ht="26.25" customHeight="1" x14ac:dyDescent="0.15">
      <c r="A54" s="241">
        <v>27</v>
      </c>
      <c r="B54" s="816"/>
      <c r="C54" s="817"/>
      <c r="D54" s="817"/>
      <c r="E54" s="817"/>
      <c r="F54" s="817"/>
      <c r="G54" s="817"/>
      <c r="H54" s="817"/>
      <c r="I54" s="817"/>
      <c r="J54" s="817"/>
      <c r="K54" s="817"/>
      <c r="L54" s="817"/>
      <c r="M54" s="817"/>
      <c r="N54" s="817"/>
      <c r="O54" s="817"/>
      <c r="P54" s="818"/>
      <c r="Q54" s="894"/>
      <c r="R54" s="895"/>
      <c r="S54" s="895"/>
      <c r="T54" s="895"/>
      <c r="U54" s="895"/>
      <c r="V54" s="895"/>
      <c r="W54" s="895"/>
      <c r="X54" s="895"/>
      <c r="Y54" s="895"/>
      <c r="Z54" s="895"/>
      <c r="AA54" s="895"/>
      <c r="AB54" s="895"/>
      <c r="AC54" s="895"/>
      <c r="AD54" s="895"/>
      <c r="AE54" s="896"/>
      <c r="AF54" s="822"/>
      <c r="AG54" s="823"/>
      <c r="AH54" s="823"/>
      <c r="AI54" s="823"/>
      <c r="AJ54" s="824"/>
      <c r="AK54" s="897"/>
      <c r="AL54" s="895"/>
      <c r="AM54" s="895"/>
      <c r="AN54" s="895"/>
      <c r="AO54" s="895"/>
      <c r="AP54" s="895"/>
      <c r="AQ54" s="895"/>
      <c r="AR54" s="895"/>
      <c r="AS54" s="895"/>
      <c r="AT54" s="895"/>
      <c r="AU54" s="895"/>
      <c r="AV54" s="895"/>
      <c r="AW54" s="895"/>
      <c r="AX54" s="895"/>
      <c r="AY54" s="895"/>
      <c r="AZ54" s="898"/>
      <c r="BA54" s="898"/>
      <c r="BB54" s="898"/>
      <c r="BC54" s="898"/>
      <c r="BD54" s="898"/>
      <c r="BE54" s="889"/>
      <c r="BF54" s="889"/>
      <c r="BG54" s="889"/>
      <c r="BH54" s="889"/>
      <c r="BI54" s="890"/>
      <c r="BJ54" s="232"/>
      <c r="BK54" s="232"/>
      <c r="BL54" s="232"/>
      <c r="BM54" s="232"/>
      <c r="BN54" s="232"/>
      <c r="BO54" s="245"/>
      <c r="BP54" s="245"/>
      <c r="BQ54" s="242">
        <v>48</v>
      </c>
      <c r="BR54" s="243"/>
      <c r="BS54" s="829"/>
      <c r="BT54" s="830"/>
      <c r="BU54" s="830"/>
      <c r="BV54" s="830"/>
      <c r="BW54" s="830"/>
      <c r="BX54" s="830"/>
      <c r="BY54" s="830"/>
      <c r="BZ54" s="830"/>
      <c r="CA54" s="830"/>
      <c r="CB54" s="830"/>
      <c r="CC54" s="830"/>
      <c r="CD54" s="830"/>
      <c r="CE54" s="830"/>
      <c r="CF54" s="830"/>
      <c r="CG54" s="83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45"/>
      <c r="DW54" s="846"/>
      <c r="DX54" s="846"/>
      <c r="DY54" s="846"/>
      <c r="DZ54" s="847"/>
      <c r="EA54" s="226"/>
    </row>
    <row r="55" spans="1:131" s="227" customFormat="1" ht="26.25" customHeight="1" x14ac:dyDescent="0.15">
      <c r="A55" s="241">
        <v>28</v>
      </c>
      <c r="B55" s="816"/>
      <c r="C55" s="817"/>
      <c r="D55" s="817"/>
      <c r="E55" s="817"/>
      <c r="F55" s="817"/>
      <c r="G55" s="817"/>
      <c r="H55" s="817"/>
      <c r="I55" s="817"/>
      <c r="J55" s="817"/>
      <c r="K55" s="817"/>
      <c r="L55" s="817"/>
      <c r="M55" s="817"/>
      <c r="N55" s="817"/>
      <c r="O55" s="817"/>
      <c r="P55" s="818"/>
      <c r="Q55" s="894"/>
      <c r="R55" s="895"/>
      <c r="S55" s="895"/>
      <c r="T55" s="895"/>
      <c r="U55" s="895"/>
      <c r="V55" s="895"/>
      <c r="W55" s="895"/>
      <c r="X55" s="895"/>
      <c r="Y55" s="895"/>
      <c r="Z55" s="895"/>
      <c r="AA55" s="895"/>
      <c r="AB55" s="895"/>
      <c r="AC55" s="895"/>
      <c r="AD55" s="895"/>
      <c r="AE55" s="896"/>
      <c r="AF55" s="822"/>
      <c r="AG55" s="823"/>
      <c r="AH55" s="823"/>
      <c r="AI55" s="823"/>
      <c r="AJ55" s="824"/>
      <c r="AK55" s="897"/>
      <c r="AL55" s="895"/>
      <c r="AM55" s="895"/>
      <c r="AN55" s="895"/>
      <c r="AO55" s="895"/>
      <c r="AP55" s="895"/>
      <c r="AQ55" s="895"/>
      <c r="AR55" s="895"/>
      <c r="AS55" s="895"/>
      <c r="AT55" s="895"/>
      <c r="AU55" s="895"/>
      <c r="AV55" s="895"/>
      <c r="AW55" s="895"/>
      <c r="AX55" s="895"/>
      <c r="AY55" s="895"/>
      <c r="AZ55" s="898"/>
      <c r="BA55" s="898"/>
      <c r="BB55" s="898"/>
      <c r="BC55" s="898"/>
      <c r="BD55" s="898"/>
      <c r="BE55" s="889"/>
      <c r="BF55" s="889"/>
      <c r="BG55" s="889"/>
      <c r="BH55" s="889"/>
      <c r="BI55" s="890"/>
      <c r="BJ55" s="232"/>
      <c r="BK55" s="232"/>
      <c r="BL55" s="232"/>
      <c r="BM55" s="232"/>
      <c r="BN55" s="232"/>
      <c r="BO55" s="245"/>
      <c r="BP55" s="245"/>
      <c r="BQ55" s="242">
        <v>49</v>
      </c>
      <c r="BR55" s="243"/>
      <c r="BS55" s="829"/>
      <c r="BT55" s="830"/>
      <c r="BU55" s="830"/>
      <c r="BV55" s="830"/>
      <c r="BW55" s="830"/>
      <c r="BX55" s="830"/>
      <c r="BY55" s="830"/>
      <c r="BZ55" s="830"/>
      <c r="CA55" s="830"/>
      <c r="CB55" s="830"/>
      <c r="CC55" s="830"/>
      <c r="CD55" s="830"/>
      <c r="CE55" s="830"/>
      <c r="CF55" s="830"/>
      <c r="CG55" s="83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45"/>
      <c r="DW55" s="846"/>
      <c r="DX55" s="846"/>
      <c r="DY55" s="846"/>
      <c r="DZ55" s="847"/>
      <c r="EA55" s="226"/>
    </row>
    <row r="56" spans="1:131" s="227" customFormat="1" ht="26.25" customHeight="1" x14ac:dyDescent="0.15">
      <c r="A56" s="241">
        <v>29</v>
      </c>
      <c r="B56" s="816"/>
      <c r="C56" s="817"/>
      <c r="D56" s="817"/>
      <c r="E56" s="817"/>
      <c r="F56" s="817"/>
      <c r="G56" s="817"/>
      <c r="H56" s="817"/>
      <c r="I56" s="817"/>
      <c r="J56" s="817"/>
      <c r="K56" s="817"/>
      <c r="L56" s="817"/>
      <c r="M56" s="817"/>
      <c r="N56" s="817"/>
      <c r="O56" s="817"/>
      <c r="P56" s="818"/>
      <c r="Q56" s="894"/>
      <c r="R56" s="895"/>
      <c r="S56" s="895"/>
      <c r="T56" s="895"/>
      <c r="U56" s="895"/>
      <c r="V56" s="895"/>
      <c r="W56" s="895"/>
      <c r="X56" s="895"/>
      <c r="Y56" s="895"/>
      <c r="Z56" s="895"/>
      <c r="AA56" s="895"/>
      <c r="AB56" s="895"/>
      <c r="AC56" s="895"/>
      <c r="AD56" s="895"/>
      <c r="AE56" s="896"/>
      <c r="AF56" s="822"/>
      <c r="AG56" s="823"/>
      <c r="AH56" s="823"/>
      <c r="AI56" s="823"/>
      <c r="AJ56" s="824"/>
      <c r="AK56" s="897"/>
      <c r="AL56" s="895"/>
      <c r="AM56" s="895"/>
      <c r="AN56" s="895"/>
      <c r="AO56" s="895"/>
      <c r="AP56" s="895"/>
      <c r="AQ56" s="895"/>
      <c r="AR56" s="895"/>
      <c r="AS56" s="895"/>
      <c r="AT56" s="895"/>
      <c r="AU56" s="895"/>
      <c r="AV56" s="895"/>
      <c r="AW56" s="895"/>
      <c r="AX56" s="895"/>
      <c r="AY56" s="895"/>
      <c r="AZ56" s="898"/>
      <c r="BA56" s="898"/>
      <c r="BB56" s="898"/>
      <c r="BC56" s="898"/>
      <c r="BD56" s="898"/>
      <c r="BE56" s="889"/>
      <c r="BF56" s="889"/>
      <c r="BG56" s="889"/>
      <c r="BH56" s="889"/>
      <c r="BI56" s="890"/>
      <c r="BJ56" s="232"/>
      <c r="BK56" s="232"/>
      <c r="BL56" s="232"/>
      <c r="BM56" s="232"/>
      <c r="BN56" s="232"/>
      <c r="BO56" s="245"/>
      <c r="BP56" s="245"/>
      <c r="BQ56" s="242">
        <v>50</v>
      </c>
      <c r="BR56" s="243"/>
      <c r="BS56" s="829"/>
      <c r="BT56" s="830"/>
      <c r="BU56" s="830"/>
      <c r="BV56" s="830"/>
      <c r="BW56" s="830"/>
      <c r="BX56" s="830"/>
      <c r="BY56" s="830"/>
      <c r="BZ56" s="830"/>
      <c r="CA56" s="830"/>
      <c r="CB56" s="830"/>
      <c r="CC56" s="830"/>
      <c r="CD56" s="830"/>
      <c r="CE56" s="830"/>
      <c r="CF56" s="830"/>
      <c r="CG56" s="83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45"/>
      <c r="DW56" s="846"/>
      <c r="DX56" s="846"/>
      <c r="DY56" s="846"/>
      <c r="DZ56" s="847"/>
      <c r="EA56" s="226"/>
    </row>
    <row r="57" spans="1:131" s="227" customFormat="1" ht="26.25" customHeight="1" x14ac:dyDescent="0.15">
      <c r="A57" s="241">
        <v>30</v>
      </c>
      <c r="B57" s="816"/>
      <c r="C57" s="817"/>
      <c r="D57" s="817"/>
      <c r="E57" s="817"/>
      <c r="F57" s="817"/>
      <c r="G57" s="817"/>
      <c r="H57" s="817"/>
      <c r="I57" s="817"/>
      <c r="J57" s="817"/>
      <c r="K57" s="817"/>
      <c r="L57" s="817"/>
      <c r="M57" s="817"/>
      <c r="N57" s="817"/>
      <c r="O57" s="817"/>
      <c r="P57" s="818"/>
      <c r="Q57" s="894"/>
      <c r="R57" s="895"/>
      <c r="S57" s="895"/>
      <c r="T57" s="895"/>
      <c r="U57" s="895"/>
      <c r="V57" s="895"/>
      <c r="W57" s="895"/>
      <c r="X57" s="895"/>
      <c r="Y57" s="895"/>
      <c r="Z57" s="895"/>
      <c r="AA57" s="895"/>
      <c r="AB57" s="895"/>
      <c r="AC57" s="895"/>
      <c r="AD57" s="895"/>
      <c r="AE57" s="896"/>
      <c r="AF57" s="822"/>
      <c r="AG57" s="823"/>
      <c r="AH57" s="823"/>
      <c r="AI57" s="823"/>
      <c r="AJ57" s="824"/>
      <c r="AK57" s="897"/>
      <c r="AL57" s="895"/>
      <c r="AM57" s="895"/>
      <c r="AN57" s="895"/>
      <c r="AO57" s="895"/>
      <c r="AP57" s="895"/>
      <c r="AQ57" s="895"/>
      <c r="AR57" s="895"/>
      <c r="AS57" s="895"/>
      <c r="AT57" s="895"/>
      <c r="AU57" s="895"/>
      <c r="AV57" s="895"/>
      <c r="AW57" s="895"/>
      <c r="AX57" s="895"/>
      <c r="AY57" s="895"/>
      <c r="AZ57" s="898"/>
      <c r="BA57" s="898"/>
      <c r="BB57" s="898"/>
      <c r="BC57" s="898"/>
      <c r="BD57" s="898"/>
      <c r="BE57" s="889"/>
      <c r="BF57" s="889"/>
      <c r="BG57" s="889"/>
      <c r="BH57" s="889"/>
      <c r="BI57" s="890"/>
      <c r="BJ57" s="232"/>
      <c r="BK57" s="232"/>
      <c r="BL57" s="232"/>
      <c r="BM57" s="232"/>
      <c r="BN57" s="232"/>
      <c r="BO57" s="245"/>
      <c r="BP57" s="245"/>
      <c r="BQ57" s="242">
        <v>51</v>
      </c>
      <c r="BR57" s="243"/>
      <c r="BS57" s="829"/>
      <c r="BT57" s="830"/>
      <c r="BU57" s="830"/>
      <c r="BV57" s="830"/>
      <c r="BW57" s="830"/>
      <c r="BX57" s="830"/>
      <c r="BY57" s="830"/>
      <c r="BZ57" s="830"/>
      <c r="CA57" s="830"/>
      <c r="CB57" s="830"/>
      <c r="CC57" s="830"/>
      <c r="CD57" s="830"/>
      <c r="CE57" s="830"/>
      <c r="CF57" s="830"/>
      <c r="CG57" s="83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45"/>
      <c r="DW57" s="846"/>
      <c r="DX57" s="846"/>
      <c r="DY57" s="846"/>
      <c r="DZ57" s="847"/>
      <c r="EA57" s="226"/>
    </row>
    <row r="58" spans="1:131" s="227" customFormat="1" ht="26.25" customHeight="1" x14ac:dyDescent="0.15">
      <c r="A58" s="241">
        <v>31</v>
      </c>
      <c r="B58" s="816"/>
      <c r="C58" s="817"/>
      <c r="D58" s="817"/>
      <c r="E58" s="817"/>
      <c r="F58" s="817"/>
      <c r="G58" s="817"/>
      <c r="H58" s="817"/>
      <c r="I58" s="817"/>
      <c r="J58" s="817"/>
      <c r="K58" s="817"/>
      <c r="L58" s="817"/>
      <c r="M58" s="817"/>
      <c r="N58" s="817"/>
      <c r="O58" s="817"/>
      <c r="P58" s="818"/>
      <c r="Q58" s="894"/>
      <c r="R58" s="895"/>
      <c r="S58" s="895"/>
      <c r="T58" s="895"/>
      <c r="U58" s="895"/>
      <c r="V58" s="895"/>
      <c r="W58" s="895"/>
      <c r="X58" s="895"/>
      <c r="Y58" s="895"/>
      <c r="Z58" s="895"/>
      <c r="AA58" s="895"/>
      <c r="AB58" s="895"/>
      <c r="AC58" s="895"/>
      <c r="AD58" s="895"/>
      <c r="AE58" s="896"/>
      <c r="AF58" s="822"/>
      <c r="AG58" s="823"/>
      <c r="AH58" s="823"/>
      <c r="AI58" s="823"/>
      <c r="AJ58" s="824"/>
      <c r="AK58" s="897"/>
      <c r="AL58" s="895"/>
      <c r="AM58" s="895"/>
      <c r="AN58" s="895"/>
      <c r="AO58" s="895"/>
      <c r="AP58" s="895"/>
      <c r="AQ58" s="895"/>
      <c r="AR58" s="895"/>
      <c r="AS58" s="895"/>
      <c r="AT58" s="895"/>
      <c r="AU58" s="895"/>
      <c r="AV58" s="895"/>
      <c r="AW58" s="895"/>
      <c r="AX58" s="895"/>
      <c r="AY58" s="895"/>
      <c r="AZ58" s="898"/>
      <c r="BA58" s="898"/>
      <c r="BB58" s="898"/>
      <c r="BC58" s="898"/>
      <c r="BD58" s="898"/>
      <c r="BE58" s="889"/>
      <c r="BF58" s="889"/>
      <c r="BG58" s="889"/>
      <c r="BH58" s="889"/>
      <c r="BI58" s="890"/>
      <c r="BJ58" s="232"/>
      <c r="BK58" s="232"/>
      <c r="BL58" s="232"/>
      <c r="BM58" s="232"/>
      <c r="BN58" s="232"/>
      <c r="BO58" s="245"/>
      <c r="BP58" s="245"/>
      <c r="BQ58" s="242">
        <v>52</v>
      </c>
      <c r="BR58" s="243"/>
      <c r="BS58" s="829"/>
      <c r="BT58" s="830"/>
      <c r="BU58" s="830"/>
      <c r="BV58" s="830"/>
      <c r="BW58" s="830"/>
      <c r="BX58" s="830"/>
      <c r="BY58" s="830"/>
      <c r="BZ58" s="830"/>
      <c r="CA58" s="830"/>
      <c r="CB58" s="830"/>
      <c r="CC58" s="830"/>
      <c r="CD58" s="830"/>
      <c r="CE58" s="830"/>
      <c r="CF58" s="830"/>
      <c r="CG58" s="83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45"/>
      <c r="DW58" s="846"/>
      <c r="DX58" s="846"/>
      <c r="DY58" s="846"/>
      <c r="DZ58" s="847"/>
      <c r="EA58" s="226"/>
    </row>
    <row r="59" spans="1:131" s="227" customFormat="1" ht="26.25" customHeight="1" x14ac:dyDescent="0.15">
      <c r="A59" s="241">
        <v>32</v>
      </c>
      <c r="B59" s="816"/>
      <c r="C59" s="817"/>
      <c r="D59" s="817"/>
      <c r="E59" s="817"/>
      <c r="F59" s="817"/>
      <c r="G59" s="817"/>
      <c r="H59" s="817"/>
      <c r="I59" s="817"/>
      <c r="J59" s="817"/>
      <c r="K59" s="817"/>
      <c r="L59" s="817"/>
      <c r="M59" s="817"/>
      <c r="N59" s="817"/>
      <c r="O59" s="817"/>
      <c r="P59" s="818"/>
      <c r="Q59" s="894"/>
      <c r="R59" s="895"/>
      <c r="S59" s="895"/>
      <c r="T59" s="895"/>
      <c r="U59" s="895"/>
      <c r="V59" s="895"/>
      <c r="W59" s="895"/>
      <c r="X59" s="895"/>
      <c r="Y59" s="895"/>
      <c r="Z59" s="895"/>
      <c r="AA59" s="895"/>
      <c r="AB59" s="895"/>
      <c r="AC59" s="895"/>
      <c r="AD59" s="895"/>
      <c r="AE59" s="896"/>
      <c r="AF59" s="822"/>
      <c r="AG59" s="823"/>
      <c r="AH59" s="823"/>
      <c r="AI59" s="823"/>
      <c r="AJ59" s="824"/>
      <c r="AK59" s="897"/>
      <c r="AL59" s="895"/>
      <c r="AM59" s="895"/>
      <c r="AN59" s="895"/>
      <c r="AO59" s="895"/>
      <c r="AP59" s="895"/>
      <c r="AQ59" s="895"/>
      <c r="AR59" s="895"/>
      <c r="AS59" s="895"/>
      <c r="AT59" s="895"/>
      <c r="AU59" s="895"/>
      <c r="AV59" s="895"/>
      <c r="AW59" s="895"/>
      <c r="AX59" s="895"/>
      <c r="AY59" s="895"/>
      <c r="AZ59" s="898"/>
      <c r="BA59" s="898"/>
      <c r="BB59" s="898"/>
      <c r="BC59" s="898"/>
      <c r="BD59" s="898"/>
      <c r="BE59" s="889"/>
      <c r="BF59" s="889"/>
      <c r="BG59" s="889"/>
      <c r="BH59" s="889"/>
      <c r="BI59" s="890"/>
      <c r="BJ59" s="232"/>
      <c r="BK59" s="232"/>
      <c r="BL59" s="232"/>
      <c r="BM59" s="232"/>
      <c r="BN59" s="232"/>
      <c r="BO59" s="245"/>
      <c r="BP59" s="245"/>
      <c r="BQ59" s="242">
        <v>53</v>
      </c>
      <c r="BR59" s="243"/>
      <c r="BS59" s="829"/>
      <c r="BT59" s="830"/>
      <c r="BU59" s="830"/>
      <c r="BV59" s="830"/>
      <c r="BW59" s="830"/>
      <c r="BX59" s="830"/>
      <c r="BY59" s="830"/>
      <c r="BZ59" s="830"/>
      <c r="CA59" s="830"/>
      <c r="CB59" s="830"/>
      <c r="CC59" s="830"/>
      <c r="CD59" s="830"/>
      <c r="CE59" s="830"/>
      <c r="CF59" s="830"/>
      <c r="CG59" s="83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45"/>
      <c r="DW59" s="846"/>
      <c r="DX59" s="846"/>
      <c r="DY59" s="846"/>
      <c r="DZ59" s="847"/>
      <c r="EA59" s="226"/>
    </row>
    <row r="60" spans="1:131" s="227" customFormat="1" ht="26.25" customHeight="1" x14ac:dyDescent="0.15">
      <c r="A60" s="241">
        <v>33</v>
      </c>
      <c r="B60" s="816"/>
      <c r="C60" s="817"/>
      <c r="D60" s="817"/>
      <c r="E60" s="817"/>
      <c r="F60" s="817"/>
      <c r="G60" s="817"/>
      <c r="H60" s="817"/>
      <c r="I60" s="817"/>
      <c r="J60" s="817"/>
      <c r="K60" s="817"/>
      <c r="L60" s="817"/>
      <c r="M60" s="817"/>
      <c r="N60" s="817"/>
      <c r="O60" s="817"/>
      <c r="P60" s="818"/>
      <c r="Q60" s="894"/>
      <c r="R60" s="895"/>
      <c r="S60" s="895"/>
      <c r="T60" s="895"/>
      <c r="U60" s="895"/>
      <c r="V60" s="895"/>
      <c r="W60" s="895"/>
      <c r="X60" s="895"/>
      <c r="Y60" s="895"/>
      <c r="Z60" s="895"/>
      <c r="AA60" s="895"/>
      <c r="AB60" s="895"/>
      <c r="AC60" s="895"/>
      <c r="AD60" s="895"/>
      <c r="AE60" s="896"/>
      <c r="AF60" s="822"/>
      <c r="AG60" s="823"/>
      <c r="AH60" s="823"/>
      <c r="AI60" s="823"/>
      <c r="AJ60" s="824"/>
      <c r="AK60" s="897"/>
      <c r="AL60" s="895"/>
      <c r="AM60" s="895"/>
      <c r="AN60" s="895"/>
      <c r="AO60" s="895"/>
      <c r="AP60" s="895"/>
      <c r="AQ60" s="895"/>
      <c r="AR60" s="895"/>
      <c r="AS60" s="895"/>
      <c r="AT60" s="895"/>
      <c r="AU60" s="895"/>
      <c r="AV60" s="895"/>
      <c r="AW60" s="895"/>
      <c r="AX60" s="895"/>
      <c r="AY60" s="895"/>
      <c r="AZ60" s="898"/>
      <c r="BA60" s="898"/>
      <c r="BB60" s="898"/>
      <c r="BC60" s="898"/>
      <c r="BD60" s="898"/>
      <c r="BE60" s="889"/>
      <c r="BF60" s="889"/>
      <c r="BG60" s="889"/>
      <c r="BH60" s="889"/>
      <c r="BI60" s="890"/>
      <c r="BJ60" s="232"/>
      <c r="BK60" s="232"/>
      <c r="BL60" s="232"/>
      <c r="BM60" s="232"/>
      <c r="BN60" s="232"/>
      <c r="BO60" s="245"/>
      <c r="BP60" s="245"/>
      <c r="BQ60" s="242">
        <v>54</v>
      </c>
      <c r="BR60" s="243"/>
      <c r="BS60" s="829"/>
      <c r="BT60" s="830"/>
      <c r="BU60" s="830"/>
      <c r="BV60" s="830"/>
      <c r="BW60" s="830"/>
      <c r="BX60" s="830"/>
      <c r="BY60" s="830"/>
      <c r="BZ60" s="830"/>
      <c r="CA60" s="830"/>
      <c r="CB60" s="830"/>
      <c r="CC60" s="830"/>
      <c r="CD60" s="830"/>
      <c r="CE60" s="830"/>
      <c r="CF60" s="830"/>
      <c r="CG60" s="83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45"/>
      <c r="DW60" s="846"/>
      <c r="DX60" s="846"/>
      <c r="DY60" s="846"/>
      <c r="DZ60" s="847"/>
      <c r="EA60" s="226"/>
    </row>
    <row r="61" spans="1:131" s="227" customFormat="1" ht="26.25" customHeight="1" thickBot="1" x14ac:dyDescent="0.2">
      <c r="A61" s="241">
        <v>34</v>
      </c>
      <c r="B61" s="816"/>
      <c r="C61" s="817"/>
      <c r="D61" s="817"/>
      <c r="E61" s="817"/>
      <c r="F61" s="817"/>
      <c r="G61" s="817"/>
      <c r="H61" s="817"/>
      <c r="I61" s="817"/>
      <c r="J61" s="817"/>
      <c r="K61" s="817"/>
      <c r="L61" s="817"/>
      <c r="M61" s="817"/>
      <c r="N61" s="817"/>
      <c r="O61" s="817"/>
      <c r="P61" s="818"/>
      <c r="Q61" s="894"/>
      <c r="R61" s="895"/>
      <c r="S61" s="895"/>
      <c r="T61" s="895"/>
      <c r="U61" s="895"/>
      <c r="V61" s="895"/>
      <c r="W61" s="895"/>
      <c r="X61" s="895"/>
      <c r="Y61" s="895"/>
      <c r="Z61" s="895"/>
      <c r="AA61" s="895"/>
      <c r="AB61" s="895"/>
      <c r="AC61" s="895"/>
      <c r="AD61" s="895"/>
      <c r="AE61" s="896"/>
      <c r="AF61" s="822"/>
      <c r="AG61" s="823"/>
      <c r="AH61" s="823"/>
      <c r="AI61" s="823"/>
      <c r="AJ61" s="824"/>
      <c r="AK61" s="897"/>
      <c r="AL61" s="895"/>
      <c r="AM61" s="895"/>
      <c r="AN61" s="895"/>
      <c r="AO61" s="895"/>
      <c r="AP61" s="895"/>
      <c r="AQ61" s="895"/>
      <c r="AR61" s="895"/>
      <c r="AS61" s="895"/>
      <c r="AT61" s="895"/>
      <c r="AU61" s="895"/>
      <c r="AV61" s="895"/>
      <c r="AW61" s="895"/>
      <c r="AX61" s="895"/>
      <c r="AY61" s="895"/>
      <c r="AZ61" s="898"/>
      <c r="BA61" s="898"/>
      <c r="BB61" s="898"/>
      <c r="BC61" s="898"/>
      <c r="BD61" s="898"/>
      <c r="BE61" s="889"/>
      <c r="BF61" s="889"/>
      <c r="BG61" s="889"/>
      <c r="BH61" s="889"/>
      <c r="BI61" s="890"/>
      <c r="BJ61" s="232"/>
      <c r="BK61" s="232"/>
      <c r="BL61" s="232"/>
      <c r="BM61" s="232"/>
      <c r="BN61" s="232"/>
      <c r="BO61" s="245"/>
      <c r="BP61" s="245"/>
      <c r="BQ61" s="242">
        <v>55</v>
      </c>
      <c r="BR61" s="243"/>
      <c r="BS61" s="829"/>
      <c r="BT61" s="830"/>
      <c r="BU61" s="830"/>
      <c r="BV61" s="830"/>
      <c r="BW61" s="830"/>
      <c r="BX61" s="830"/>
      <c r="BY61" s="830"/>
      <c r="BZ61" s="830"/>
      <c r="CA61" s="830"/>
      <c r="CB61" s="830"/>
      <c r="CC61" s="830"/>
      <c r="CD61" s="830"/>
      <c r="CE61" s="830"/>
      <c r="CF61" s="830"/>
      <c r="CG61" s="83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45"/>
      <c r="DW61" s="846"/>
      <c r="DX61" s="846"/>
      <c r="DY61" s="846"/>
      <c r="DZ61" s="847"/>
      <c r="EA61" s="226"/>
    </row>
    <row r="62" spans="1:131" s="227" customFormat="1" ht="26.25" customHeight="1" x14ac:dyDescent="0.15">
      <c r="A62" s="241">
        <v>35</v>
      </c>
      <c r="B62" s="816"/>
      <c r="C62" s="817"/>
      <c r="D62" s="817"/>
      <c r="E62" s="817"/>
      <c r="F62" s="817"/>
      <c r="G62" s="817"/>
      <c r="H62" s="817"/>
      <c r="I62" s="817"/>
      <c r="J62" s="817"/>
      <c r="K62" s="817"/>
      <c r="L62" s="817"/>
      <c r="M62" s="817"/>
      <c r="N62" s="817"/>
      <c r="O62" s="817"/>
      <c r="P62" s="818"/>
      <c r="Q62" s="894"/>
      <c r="R62" s="895"/>
      <c r="S62" s="895"/>
      <c r="T62" s="895"/>
      <c r="U62" s="895"/>
      <c r="V62" s="895"/>
      <c r="W62" s="895"/>
      <c r="X62" s="895"/>
      <c r="Y62" s="895"/>
      <c r="Z62" s="895"/>
      <c r="AA62" s="895"/>
      <c r="AB62" s="895"/>
      <c r="AC62" s="895"/>
      <c r="AD62" s="895"/>
      <c r="AE62" s="896"/>
      <c r="AF62" s="822"/>
      <c r="AG62" s="823"/>
      <c r="AH62" s="823"/>
      <c r="AI62" s="823"/>
      <c r="AJ62" s="824"/>
      <c r="AK62" s="897"/>
      <c r="AL62" s="895"/>
      <c r="AM62" s="895"/>
      <c r="AN62" s="895"/>
      <c r="AO62" s="895"/>
      <c r="AP62" s="895"/>
      <c r="AQ62" s="895"/>
      <c r="AR62" s="895"/>
      <c r="AS62" s="895"/>
      <c r="AT62" s="895"/>
      <c r="AU62" s="895"/>
      <c r="AV62" s="895"/>
      <c r="AW62" s="895"/>
      <c r="AX62" s="895"/>
      <c r="AY62" s="895"/>
      <c r="AZ62" s="898"/>
      <c r="BA62" s="898"/>
      <c r="BB62" s="898"/>
      <c r="BC62" s="898"/>
      <c r="BD62" s="898"/>
      <c r="BE62" s="889"/>
      <c r="BF62" s="889"/>
      <c r="BG62" s="889"/>
      <c r="BH62" s="889"/>
      <c r="BI62" s="890"/>
      <c r="BJ62" s="906" t="s">
        <v>302</v>
      </c>
      <c r="BK62" s="867"/>
      <c r="BL62" s="867"/>
      <c r="BM62" s="867"/>
      <c r="BN62" s="868"/>
      <c r="BO62" s="245"/>
      <c r="BP62" s="245"/>
      <c r="BQ62" s="242">
        <v>56</v>
      </c>
      <c r="BR62" s="243"/>
      <c r="BS62" s="829"/>
      <c r="BT62" s="830"/>
      <c r="BU62" s="830"/>
      <c r="BV62" s="830"/>
      <c r="BW62" s="830"/>
      <c r="BX62" s="830"/>
      <c r="BY62" s="830"/>
      <c r="BZ62" s="830"/>
      <c r="CA62" s="830"/>
      <c r="CB62" s="830"/>
      <c r="CC62" s="830"/>
      <c r="CD62" s="830"/>
      <c r="CE62" s="830"/>
      <c r="CF62" s="830"/>
      <c r="CG62" s="83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45"/>
      <c r="DW62" s="846"/>
      <c r="DX62" s="846"/>
      <c r="DY62" s="846"/>
      <c r="DZ62" s="847"/>
      <c r="EA62" s="226"/>
    </row>
    <row r="63" spans="1:131" s="227" customFormat="1" ht="26.25" customHeight="1" thickBot="1" x14ac:dyDescent="0.2">
      <c r="A63" s="244" t="s">
        <v>286</v>
      </c>
      <c r="B63" s="851" t="s">
        <v>303</v>
      </c>
      <c r="C63" s="852"/>
      <c r="D63" s="852"/>
      <c r="E63" s="852"/>
      <c r="F63" s="852"/>
      <c r="G63" s="852"/>
      <c r="H63" s="852"/>
      <c r="I63" s="852"/>
      <c r="J63" s="852"/>
      <c r="K63" s="852"/>
      <c r="L63" s="852"/>
      <c r="M63" s="852"/>
      <c r="N63" s="852"/>
      <c r="O63" s="852"/>
      <c r="P63" s="853"/>
      <c r="Q63" s="899"/>
      <c r="R63" s="900"/>
      <c r="S63" s="900"/>
      <c r="T63" s="900"/>
      <c r="U63" s="900"/>
      <c r="V63" s="900"/>
      <c r="W63" s="900"/>
      <c r="X63" s="900"/>
      <c r="Y63" s="900"/>
      <c r="Z63" s="900"/>
      <c r="AA63" s="900"/>
      <c r="AB63" s="900"/>
      <c r="AC63" s="900"/>
      <c r="AD63" s="900"/>
      <c r="AE63" s="901"/>
      <c r="AF63" s="902">
        <v>148</v>
      </c>
      <c r="AG63" s="903"/>
      <c r="AH63" s="903"/>
      <c r="AI63" s="903"/>
      <c r="AJ63" s="904"/>
      <c r="AK63" s="905"/>
      <c r="AL63" s="900"/>
      <c r="AM63" s="900"/>
      <c r="AN63" s="900"/>
      <c r="AO63" s="900"/>
      <c r="AP63" s="903">
        <v>4827</v>
      </c>
      <c r="AQ63" s="903"/>
      <c r="AR63" s="903"/>
      <c r="AS63" s="903"/>
      <c r="AT63" s="903"/>
      <c r="AU63" s="903">
        <v>2978</v>
      </c>
      <c r="AV63" s="903"/>
      <c r="AW63" s="903"/>
      <c r="AX63" s="903"/>
      <c r="AY63" s="903"/>
      <c r="AZ63" s="907"/>
      <c r="BA63" s="907"/>
      <c r="BB63" s="907"/>
      <c r="BC63" s="907"/>
      <c r="BD63" s="907"/>
      <c r="BE63" s="908"/>
      <c r="BF63" s="908"/>
      <c r="BG63" s="908"/>
      <c r="BH63" s="908"/>
      <c r="BI63" s="909"/>
      <c r="BJ63" s="910" t="s">
        <v>47</v>
      </c>
      <c r="BK63" s="911"/>
      <c r="BL63" s="911"/>
      <c r="BM63" s="911"/>
      <c r="BN63" s="912"/>
      <c r="BO63" s="245"/>
      <c r="BP63" s="245"/>
      <c r="BQ63" s="242">
        <v>57</v>
      </c>
      <c r="BR63" s="243"/>
      <c r="BS63" s="829"/>
      <c r="BT63" s="830"/>
      <c r="BU63" s="830"/>
      <c r="BV63" s="830"/>
      <c r="BW63" s="830"/>
      <c r="BX63" s="830"/>
      <c r="BY63" s="830"/>
      <c r="BZ63" s="830"/>
      <c r="CA63" s="830"/>
      <c r="CB63" s="830"/>
      <c r="CC63" s="830"/>
      <c r="CD63" s="830"/>
      <c r="CE63" s="830"/>
      <c r="CF63" s="830"/>
      <c r="CG63" s="83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45"/>
      <c r="DW63" s="846"/>
      <c r="DX63" s="846"/>
      <c r="DY63" s="846"/>
      <c r="DZ63" s="847"/>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9"/>
      <c r="BT64" s="830"/>
      <c r="BU64" s="830"/>
      <c r="BV64" s="830"/>
      <c r="BW64" s="830"/>
      <c r="BX64" s="830"/>
      <c r="BY64" s="830"/>
      <c r="BZ64" s="830"/>
      <c r="CA64" s="830"/>
      <c r="CB64" s="830"/>
      <c r="CC64" s="830"/>
      <c r="CD64" s="830"/>
      <c r="CE64" s="830"/>
      <c r="CF64" s="830"/>
      <c r="CG64" s="83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45"/>
      <c r="DW64" s="846"/>
      <c r="DX64" s="846"/>
      <c r="DY64" s="846"/>
      <c r="DZ64" s="847"/>
      <c r="EA64" s="226"/>
    </row>
    <row r="65" spans="1:131" s="227" customFormat="1" ht="26.25" customHeight="1" thickBot="1" x14ac:dyDescent="0.2">
      <c r="A65" s="232" t="s">
        <v>304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9"/>
      <c r="BT65" s="830"/>
      <c r="BU65" s="830"/>
      <c r="BV65" s="830"/>
      <c r="BW65" s="830"/>
      <c r="BX65" s="830"/>
      <c r="BY65" s="830"/>
      <c r="BZ65" s="830"/>
      <c r="CA65" s="830"/>
      <c r="CB65" s="830"/>
      <c r="CC65" s="830"/>
      <c r="CD65" s="830"/>
      <c r="CE65" s="830"/>
      <c r="CF65" s="830"/>
      <c r="CG65" s="83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45"/>
      <c r="DW65" s="846"/>
      <c r="DX65" s="846"/>
      <c r="DY65" s="846"/>
      <c r="DZ65" s="847"/>
      <c r="EA65" s="226"/>
    </row>
    <row r="66" spans="1:131" s="227" customFormat="1" ht="26.25" customHeight="1" x14ac:dyDescent="0.15">
      <c r="A66" s="801" t="s">
        <v>305</v>
      </c>
      <c r="B66" s="802"/>
      <c r="C66" s="802"/>
      <c r="D66" s="802"/>
      <c r="E66" s="802"/>
      <c r="F66" s="802"/>
      <c r="G66" s="802"/>
      <c r="H66" s="802"/>
      <c r="I66" s="802"/>
      <c r="J66" s="802"/>
      <c r="K66" s="802"/>
      <c r="L66" s="802"/>
      <c r="M66" s="802"/>
      <c r="N66" s="802"/>
      <c r="O66" s="802"/>
      <c r="P66" s="803"/>
      <c r="Q66" s="778" t="s">
        <v>290</v>
      </c>
      <c r="R66" s="779"/>
      <c r="S66" s="779"/>
      <c r="T66" s="779"/>
      <c r="U66" s="780"/>
      <c r="V66" s="778" t="s">
        <v>291</v>
      </c>
      <c r="W66" s="779"/>
      <c r="X66" s="779"/>
      <c r="Y66" s="779"/>
      <c r="Z66" s="780"/>
      <c r="AA66" s="778" t="s">
        <v>292</v>
      </c>
      <c r="AB66" s="779"/>
      <c r="AC66" s="779"/>
      <c r="AD66" s="779"/>
      <c r="AE66" s="780"/>
      <c r="AF66" s="913" t="s">
        <v>293</v>
      </c>
      <c r="AG66" s="874"/>
      <c r="AH66" s="874"/>
      <c r="AI66" s="874"/>
      <c r="AJ66" s="914"/>
      <c r="AK66" s="778" t="s">
        <v>270</v>
      </c>
      <c r="AL66" s="802"/>
      <c r="AM66" s="802"/>
      <c r="AN66" s="802"/>
      <c r="AO66" s="803"/>
      <c r="AP66" s="778" t="s">
        <v>294</v>
      </c>
      <c r="AQ66" s="779"/>
      <c r="AR66" s="779"/>
      <c r="AS66" s="779"/>
      <c r="AT66" s="780"/>
      <c r="AU66" s="778" t="s">
        <v>306</v>
      </c>
      <c r="AV66" s="779"/>
      <c r="AW66" s="779"/>
      <c r="AX66" s="779"/>
      <c r="AY66" s="780"/>
      <c r="AZ66" s="778" t="s">
        <v>272</v>
      </c>
      <c r="BA66" s="779"/>
      <c r="BB66" s="779"/>
      <c r="BC66" s="779"/>
      <c r="BD66" s="790"/>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x14ac:dyDescent="0.2">
      <c r="A67" s="804"/>
      <c r="B67" s="805"/>
      <c r="C67" s="805"/>
      <c r="D67" s="805"/>
      <c r="E67" s="805"/>
      <c r="F67" s="805"/>
      <c r="G67" s="805"/>
      <c r="H67" s="805"/>
      <c r="I67" s="805"/>
      <c r="J67" s="805"/>
      <c r="K67" s="805"/>
      <c r="L67" s="805"/>
      <c r="M67" s="805"/>
      <c r="N67" s="805"/>
      <c r="O67" s="805"/>
      <c r="P67" s="806"/>
      <c r="Q67" s="781"/>
      <c r="R67" s="782"/>
      <c r="S67" s="782"/>
      <c r="T67" s="782"/>
      <c r="U67" s="783"/>
      <c r="V67" s="781"/>
      <c r="W67" s="782"/>
      <c r="X67" s="782"/>
      <c r="Y67" s="782"/>
      <c r="Z67" s="783"/>
      <c r="AA67" s="781"/>
      <c r="AB67" s="782"/>
      <c r="AC67" s="782"/>
      <c r="AD67" s="782"/>
      <c r="AE67" s="783"/>
      <c r="AF67" s="915"/>
      <c r="AG67" s="877"/>
      <c r="AH67" s="877"/>
      <c r="AI67" s="877"/>
      <c r="AJ67" s="916"/>
      <c r="AK67" s="917"/>
      <c r="AL67" s="805"/>
      <c r="AM67" s="805"/>
      <c r="AN67" s="805"/>
      <c r="AO67" s="806"/>
      <c r="AP67" s="781"/>
      <c r="AQ67" s="782"/>
      <c r="AR67" s="782"/>
      <c r="AS67" s="782"/>
      <c r="AT67" s="783"/>
      <c r="AU67" s="781"/>
      <c r="AV67" s="782"/>
      <c r="AW67" s="782"/>
      <c r="AX67" s="782"/>
      <c r="AY67" s="783"/>
      <c r="AZ67" s="781"/>
      <c r="BA67" s="782"/>
      <c r="BB67" s="782"/>
      <c r="BC67" s="782"/>
      <c r="BD67" s="791"/>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x14ac:dyDescent="0.15">
      <c r="A68" s="238">
        <v>1</v>
      </c>
      <c r="B68" s="930" t="s">
        <v>307</v>
      </c>
      <c r="C68" s="931"/>
      <c r="D68" s="931"/>
      <c r="E68" s="931"/>
      <c r="F68" s="931"/>
      <c r="G68" s="931"/>
      <c r="H68" s="931"/>
      <c r="I68" s="931"/>
      <c r="J68" s="931"/>
      <c r="K68" s="931"/>
      <c r="L68" s="931"/>
      <c r="M68" s="931"/>
      <c r="N68" s="931"/>
      <c r="O68" s="931"/>
      <c r="P68" s="932"/>
      <c r="Q68" s="933">
        <v>264</v>
      </c>
      <c r="R68" s="927"/>
      <c r="S68" s="927"/>
      <c r="T68" s="927"/>
      <c r="U68" s="927"/>
      <c r="V68" s="927">
        <v>245</v>
      </c>
      <c r="W68" s="927"/>
      <c r="X68" s="927"/>
      <c r="Y68" s="927"/>
      <c r="Z68" s="927"/>
      <c r="AA68" s="927">
        <v>19</v>
      </c>
      <c r="AB68" s="927"/>
      <c r="AC68" s="927"/>
      <c r="AD68" s="927"/>
      <c r="AE68" s="927"/>
      <c r="AF68" s="927">
        <v>19</v>
      </c>
      <c r="AG68" s="927"/>
      <c r="AH68" s="927"/>
      <c r="AI68" s="927"/>
      <c r="AJ68" s="927"/>
      <c r="AK68" s="927" t="s">
        <v>47</v>
      </c>
      <c r="AL68" s="927"/>
      <c r="AM68" s="927"/>
      <c r="AN68" s="927"/>
      <c r="AO68" s="927"/>
      <c r="AP68" s="927">
        <v>268</v>
      </c>
      <c r="AQ68" s="927"/>
      <c r="AR68" s="927"/>
      <c r="AS68" s="927"/>
      <c r="AT68" s="927"/>
      <c r="AU68" s="927">
        <v>53</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x14ac:dyDescent="0.15">
      <c r="A69" s="241">
        <v>2</v>
      </c>
      <c r="B69" s="934" t="s">
        <v>308</v>
      </c>
      <c r="C69" s="935"/>
      <c r="D69" s="935"/>
      <c r="E69" s="935"/>
      <c r="F69" s="935"/>
      <c r="G69" s="935"/>
      <c r="H69" s="935"/>
      <c r="I69" s="935"/>
      <c r="J69" s="935"/>
      <c r="K69" s="935"/>
      <c r="L69" s="935"/>
      <c r="M69" s="935"/>
      <c r="N69" s="935"/>
      <c r="O69" s="935"/>
      <c r="P69" s="936"/>
      <c r="Q69" s="937">
        <v>2355</v>
      </c>
      <c r="R69" s="892"/>
      <c r="S69" s="892"/>
      <c r="T69" s="892"/>
      <c r="U69" s="892"/>
      <c r="V69" s="892">
        <v>2216</v>
      </c>
      <c r="W69" s="892"/>
      <c r="X69" s="892"/>
      <c r="Y69" s="892"/>
      <c r="Z69" s="892"/>
      <c r="AA69" s="892">
        <v>139</v>
      </c>
      <c r="AB69" s="892"/>
      <c r="AC69" s="892"/>
      <c r="AD69" s="892"/>
      <c r="AE69" s="892"/>
      <c r="AF69" s="892">
        <v>72</v>
      </c>
      <c r="AG69" s="892"/>
      <c r="AH69" s="892"/>
      <c r="AI69" s="892"/>
      <c r="AJ69" s="892"/>
      <c r="AK69" s="892" t="s">
        <v>47</v>
      </c>
      <c r="AL69" s="892"/>
      <c r="AM69" s="892"/>
      <c r="AN69" s="892"/>
      <c r="AO69" s="892"/>
      <c r="AP69" s="892">
        <v>4385</v>
      </c>
      <c r="AQ69" s="892"/>
      <c r="AR69" s="892"/>
      <c r="AS69" s="892"/>
      <c r="AT69" s="892"/>
      <c r="AU69" s="892">
        <v>631</v>
      </c>
      <c r="AV69" s="892"/>
      <c r="AW69" s="892"/>
      <c r="AX69" s="892"/>
      <c r="AY69" s="892"/>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x14ac:dyDescent="0.15">
      <c r="A70" s="241">
        <v>3</v>
      </c>
      <c r="B70" s="934" t="s">
        <v>309</v>
      </c>
      <c r="C70" s="935"/>
      <c r="D70" s="935"/>
      <c r="E70" s="935"/>
      <c r="F70" s="935"/>
      <c r="G70" s="935"/>
      <c r="H70" s="935"/>
      <c r="I70" s="935"/>
      <c r="J70" s="935"/>
      <c r="K70" s="935"/>
      <c r="L70" s="935"/>
      <c r="M70" s="935"/>
      <c r="N70" s="935"/>
      <c r="O70" s="935"/>
      <c r="P70" s="936"/>
      <c r="Q70" s="937">
        <v>7034</v>
      </c>
      <c r="R70" s="892"/>
      <c r="S70" s="892"/>
      <c r="T70" s="892"/>
      <c r="U70" s="892"/>
      <c r="V70" s="892">
        <v>6988</v>
      </c>
      <c r="W70" s="892"/>
      <c r="X70" s="892"/>
      <c r="Y70" s="892"/>
      <c r="Z70" s="892"/>
      <c r="AA70" s="892">
        <v>46</v>
      </c>
      <c r="AB70" s="892"/>
      <c r="AC70" s="892"/>
      <c r="AD70" s="892"/>
      <c r="AE70" s="892"/>
      <c r="AF70" s="892">
        <v>415</v>
      </c>
      <c r="AG70" s="892"/>
      <c r="AH70" s="892"/>
      <c r="AI70" s="892"/>
      <c r="AJ70" s="892"/>
      <c r="AK70" s="892" t="s">
        <v>47</v>
      </c>
      <c r="AL70" s="892"/>
      <c r="AM70" s="892"/>
      <c r="AN70" s="892"/>
      <c r="AO70" s="892"/>
      <c r="AP70" s="892">
        <v>9495</v>
      </c>
      <c r="AQ70" s="892"/>
      <c r="AR70" s="892"/>
      <c r="AS70" s="892"/>
      <c r="AT70" s="892"/>
      <c r="AU70" s="892">
        <v>1196</v>
      </c>
      <c r="AV70" s="892"/>
      <c r="AW70" s="892"/>
      <c r="AX70" s="892"/>
      <c r="AY70" s="892"/>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x14ac:dyDescent="0.15">
      <c r="A71" s="241">
        <v>4</v>
      </c>
      <c r="B71" s="934" t="s">
        <v>310</v>
      </c>
      <c r="C71" s="935"/>
      <c r="D71" s="935"/>
      <c r="E71" s="935"/>
      <c r="F71" s="935"/>
      <c r="G71" s="935"/>
      <c r="H71" s="935"/>
      <c r="I71" s="935"/>
      <c r="J71" s="935"/>
      <c r="K71" s="935"/>
      <c r="L71" s="935"/>
      <c r="M71" s="935"/>
      <c r="N71" s="935"/>
      <c r="O71" s="935"/>
      <c r="P71" s="936"/>
      <c r="Q71" s="937">
        <v>903</v>
      </c>
      <c r="R71" s="892"/>
      <c r="S71" s="892"/>
      <c r="T71" s="892"/>
      <c r="U71" s="892"/>
      <c r="V71" s="892">
        <v>886</v>
      </c>
      <c r="W71" s="892"/>
      <c r="X71" s="892"/>
      <c r="Y71" s="892"/>
      <c r="Z71" s="892"/>
      <c r="AA71" s="892">
        <v>17</v>
      </c>
      <c r="AB71" s="892"/>
      <c r="AC71" s="892"/>
      <c r="AD71" s="892"/>
      <c r="AE71" s="892"/>
      <c r="AF71" s="892">
        <v>17</v>
      </c>
      <c r="AG71" s="892"/>
      <c r="AH71" s="892"/>
      <c r="AI71" s="892"/>
      <c r="AJ71" s="892"/>
      <c r="AK71" s="892">
        <v>0</v>
      </c>
      <c r="AL71" s="892"/>
      <c r="AM71" s="892"/>
      <c r="AN71" s="892"/>
      <c r="AO71" s="892"/>
      <c r="AP71" s="892" t="s">
        <v>47</v>
      </c>
      <c r="AQ71" s="892"/>
      <c r="AR71" s="892"/>
      <c r="AS71" s="892"/>
      <c r="AT71" s="892"/>
      <c r="AU71" s="892" t="s">
        <v>47</v>
      </c>
      <c r="AV71" s="892"/>
      <c r="AW71" s="892"/>
      <c r="AX71" s="892"/>
      <c r="AY71" s="892"/>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x14ac:dyDescent="0.15">
      <c r="A72" s="241">
        <v>5</v>
      </c>
      <c r="B72" s="934" t="s">
        <v>311</v>
      </c>
      <c r="C72" s="935"/>
      <c r="D72" s="935"/>
      <c r="E72" s="935"/>
      <c r="F72" s="935"/>
      <c r="G72" s="935"/>
      <c r="H72" s="935"/>
      <c r="I72" s="935"/>
      <c r="J72" s="935"/>
      <c r="K72" s="935"/>
      <c r="L72" s="935"/>
      <c r="M72" s="935"/>
      <c r="N72" s="935"/>
      <c r="O72" s="935"/>
      <c r="P72" s="936"/>
      <c r="Q72" s="937">
        <v>352</v>
      </c>
      <c r="R72" s="892"/>
      <c r="S72" s="892"/>
      <c r="T72" s="892"/>
      <c r="U72" s="892"/>
      <c r="V72" s="892">
        <v>238</v>
      </c>
      <c r="W72" s="892"/>
      <c r="X72" s="892"/>
      <c r="Y72" s="892"/>
      <c r="Z72" s="892"/>
      <c r="AA72" s="892">
        <v>114</v>
      </c>
      <c r="AB72" s="892"/>
      <c r="AC72" s="892"/>
      <c r="AD72" s="892"/>
      <c r="AE72" s="892"/>
      <c r="AF72" s="892">
        <v>114</v>
      </c>
      <c r="AG72" s="892"/>
      <c r="AH72" s="892"/>
      <c r="AI72" s="892"/>
      <c r="AJ72" s="892"/>
      <c r="AK72" s="892" t="s">
        <v>47</v>
      </c>
      <c r="AL72" s="892"/>
      <c r="AM72" s="892"/>
      <c r="AN72" s="892"/>
      <c r="AO72" s="892"/>
      <c r="AP72" s="892" t="s">
        <v>47</v>
      </c>
      <c r="AQ72" s="892"/>
      <c r="AR72" s="892"/>
      <c r="AS72" s="892"/>
      <c r="AT72" s="892"/>
      <c r="AU72" s="892" t="s">
        <v>47</v>
      </c>
      <c r="AV72" s="892"/>
      <c r="AW72" s="892"/>
      <c r="AX72" s="892"/>
      <c r="AY72" s="892"/>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x14ac:dyDescent="0.15">
      <c r="A73" s="241">
        <v>6</v>
      </c>
      <c r="B73" s="934" t="s">
        <v>312</v>
      </c>
      <c r="C73" s="935"/>
      <c r="D73" s="935"/>
      <c r="E73" s="935"/>
      <c r="F73" s="935"/>
      <c r="G73" s="935"/>
      <c r="H73" s="935"/>
      <c r="I73" s="935"/>
      <c r="J73" s="935"/>
      <c r="K73" s="935"/>
      <c r="L73" s="935"/>
      <c r="M73" s="935"/>
      <c r="N73" s="935"/>
      <c r="O73" s="935"/>
      <c r="P73" s="936"/>
      <c r="Q73" s="937">
        <v>4832</v>
      </c>
      <c r="R73" s="892"/>
      <c r="S73" s="892"/>
      <c r="T73" s="892"/>
      <c r="U73" s="892"/>
      <c r="V73" s="892">
        <v>4566</v>
      </c>
      <c r="W73" s="892"/>
      <c r="X73" s="892"/>
      <c r="Y73" s="892"/>
      <c r="Z73" s="892"/>
      <c r="AA73" s="892">
        <v>266</v>
      </c>
      <c r="AB73" s="892"/>
      <c r="AC73" s="892"/>
      <c r="AD73" s="892"/>
      <c r="AE73" s="892"/>
      <c r="AF73" s="892">
        <v>266</v>
      </c>
      <c r="AG73" s="892"/>
      <c r="AH73" s="892"/>
      <c r="AI73" s="892"/>
      <c r="AJ73" s="892"/>
      <c r="AK73" s="892" t="s">
        <v>47</v>
      </c>
      <c r="AL73" s="892"/>
      <c r="AM73" s="892"/>
      <c r="AN73" s="892"/>
      <c r="AO73" s="892"/>
      <c r="AP73" s="892" t="s">
        <v>47</v>
      </c>
      <c r="AQ73" s="892"/>
      <c r="AR73" s="892"/>
      <c r="AS73" s="892"/>
      <c r="AT73" s="892"/>
      <c r="AU73" s="892" t="s">
        <v>47</v>
      </c>
      <c r="AV73" s="892"/>
      <c r="AW73" s="892"/>
      <c r="AX73" s="892"/>
      <c r="AY73" s="892"/>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x14ac:dyDescent="0.15">
      <c r="A74" s="241">
        <v>7</v>
      </c>
      <c r="B74" s="934" t="s">
        <v>313</v>
      </c>
      <c r="C74" s="935"/>
      <c r="D74" s="935"/>
      <c r="E74" s="935"/>
      <c r="F74" s="935"/>
      <c r="G74" s="935"/>
      <c r="H74" s="935"/>
      <c r="I74" s="935"/>
      <c r="J74" s="935"/>
      <c r="K74" s="935"/>
      <c r="L74" s="935"/>
      <c r="M74" s="935"/>
      <c r="N74" s="935"/>
      <c r="O74" s="935"/>
      <c r="P74" s="936"/>
      <c r="Q74" s="937">
        <v>4</v>
      </c>
      <c r="R74" s="892"/>
      <c r="S74" s="892"/>
      <c r="T74" s="892"/>
      <c r="U74" s="892"/>
      <c r="V74" s="892">
        <v>3</v>
      </c>
      <c r="W74" s="892"/>
      <c r="X74" s="892"/>
      <c r="Y74" s="892"/>
      <c r="Z74" s="892"/>
      <c r="AA74" s="892">
        <v>1</v>
      </c>
      <c r="AB74" s="892"/>
      <c r="AC74" s="892"/>
      <c r="AD74" s="892"/>
      <c r="AE74" s="892"/>
      <c r="AF74" s="892">
        <v>1</v>
      </c>
      <c r="AG74" s="892"/>
      <c r="AH74" s="892"/>
      <c r="AI74" s="892"/>
      <c r="AJ74" s="892"/>
      <c r="AK74" s="892" t="s">
        <v>47</v>
      </c>
      <c r="AL74" s="892"/>
      <c r="AM74" s="892"/>
      <c r="AN74" s="892"/>
      <c r="AO74" s="892"/>
      <c r="AP74" s="892" t="s">
        <v>47</v>
      </c>
      <c r="AQ74" s="892"/>
      <c r="AR74" s="892"/>
      <c r="AS74" s="892"/>
      <c r="AT74" s="892"/>
      <c r="AU74" s="892" t="s">
        <v>47</v>
      </c>
      <c r="AV74" s="892"/>
      <c r="AW74" s="892"/>
      <c r="AX74" s="892"/>
      <c r="AY74" s="892"/>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x14ac:dyDescent="0.15">
      <c r="A75" s="241">
        <v>8</v>
      </c>
      <c r="B75" s="934" t="s">
        <v>314</v>
      </c>
      <c r="C75" s="935"/>
      <c r="D75" s="935"/>
      <c r="E75" s="935"/>
      <c r="F75" s="935"/>
      <c r="G75" s="935"/>
      <c r="H75" s="935"/>
      <c r="I75" s="935"/>
      <c r="J75" s="935"/>
      <c r="K75" s="935"/>
      <c r="L75" s="935"/>
      <c r="M75" s="935"/>
      <c r="N75" s="935"/>
      <c r="O75" s="935"/>
      <c r="P75" s="936"/>
      <c r="Q75" s="940">
        <v>5409</v>
      </c>
      <c r="R75" s="941"/>
      <c r="S75" s="941"/>
      <c r="T75" s="941"/>
      <c r="U75" s="891"/>
      <c r="V75" s="942">
        <v>5339</v>
      </c>
      <c r="W75" s="941"/>
      <c r="X75" s="941"/>
      <c r="Y75" s="941"/>
      <c r="Z75" s="891"/>
      <c r="AA75" s="942">
        <v>70</v>
      </c>
      <c r="AB75" s="941"/>
      <c r="AC75" s="941"/>
      <c r="AD75" s="941"/>
      <c r="AE75" s="891"/>
      <c r="AF75" s="942">
        <v>70</v>
      </c>
      <c r="AG75" s="941"/>
      <c r="AH75" s="941"/>
      <c r="AI75" s="941"/>
      <c r="AJ75" s="891"/>
      <c r="AK75" s="942">
        <v>1105</v>
      </c>
      <c r="AL75" s="941"/>
      <c r="AM75" s="941"/>
      <c r="AN75" s="941"/>
      <c r="AO75" s="891"/>
      <c r="AP75" s="892" t="s">
        <v>47</v>
      </c>
      <c r="AQ75" s="892"/>
      <c r="AR75" s="892"/>
      <c r="AS75" s="892"/>
      <c r="AT75" s="892"/>
      <c r="AU75" s="892" t="s">
        <v>47</v>
      </c>
      <c r="AV75" s="892"/>
      <c r="AW75" s="892"/>
      <c r="AX75" s="892"/>
      <c r="AY75" s="892"/>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x14ac:dyDescent="0.15">
      <c r="A76" s="241">
        <v>9</v>
      </c>
      <c r="B76" s="934" t="s">
        <v>315</v>
      </c>
      <c r="C76" s="935"/>
      <c r="D76" s="935"/>
      <c r="E76" s="935"/>
      <c r="F76" s="935"/>
      <c r="G76" s="935"/>
      <c r="H76" s="935"/>
      <c r="I76" s="935"/>
      <c r="J76" s="935"/>
      <c r="K76" s="935"/>
      <c r="L76" s="935"/>
      <c r="M76" s="935"/>
      <c r="N76" s="935"/>
      <c r="O76" s="935"/>
      <c r="P76" s="936"/>
      <c r="Q76" s="940">
        <v>1349819</v>
      </c>
      <c r="R76" s="941"/>
      <c r="S76" s="941"/>
      <c r="T76" s="941"/>
      <c r="U76" s="891"/>
      <c r="V76" s="942">
        <v>1314493</v>
      </c>
      <c r="W76" s="941"/>
      <c r="X76" s="941"/>
      <c r="Y76" s="941"/>
      <c r="Z76" s="891"/>
      <c r="AA76" s="942">
        <v>35326</v>
      </c>
      <c r="AB76" s="941"/>
      <c r="AC76" s="941"/>
      <c r="AD76" s="941"/>
      <c r="AE76" s="891"/>
      <c r="AF76" s="942">
        <v>35326</v>
      </c>
      <c r="AG76" s="941"/>
      <c r="AH76" s="941"/>
      <c r="AI76" s="941"/>
      <c r="AJ76" s="891"/>
      <c r="AK76" s="942">
        <v>9983</v>
      </c>
      <c r="AL76" s="941"/>
      <c r="AM76" s="941"/>
      <c r="AN76" s="941"/>
      <c r="AO76" s="891"/>
      <c r="AP76" s="892" t="s">
        <v>47</v>
      </c>
      <c r="AQ76" s="892"/>
      <c r="AR76" s="892"/>
      <c r="AS76" s="892"/>
      <c r="AT76" s="892"/>
      <c r="AU76" s="892" t="s">
        <v>47</v>
      </c>
      <c r="AV76" s="892"/>
      <c r="AW76" s="892"/>
      <c r="AX76" s="892"/>
      <c r="AY76" s="892"/>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x14ac:dyDescent="0.15">
      <c r="A77" s="241">
        <v>10</v>
      </c>
      <c r="B77" s="934"/>
      <c r="C77" s="935"/>
      <c r="D77" s="935"/>
      <c r="E77" s="935"/>
      <c r="F77" s="935"/>
      <c r="G77" s="935"/>
      <c r="H77" s="935"/>
      <c r="I77" s="935"/>
      <c r="J77" s="935"/>
      <c r="K77" s="935"/>
      <c r="L77" s="935"/>
      <c r="M77" s="935"/>
      <c r="N77" s="935"/>
      <c r="O77" s="935"/>
      <c r="P77" s="936"/>
      <c r="Q77" s="940"/>
      <c r="R77" s="941"/>
      <c r="S77" s="941"/>
      <c r="T77" s="941"/>
      <c r="U77" s="891"/>
      <c r="V77" s="942"/>
      <c r="W77" s="941"/>
      <c r="X77" s="941"/>
      <c r="Y77" s="941"/>
      <c r="Z77" s="891"/>
      <c r="AA77" s="942"/>
      <c r="AB77" s="941"/>
      <c r="AC77" s="941"/>
      <c r="AD77" s="941"/>
      <c r="AE77" s="891"/>
      <c r="AF77" s="942"/>
      <c r="AG77" s="941"/>
      <c r="AH77" s="941"/>
      <c r="AI77" s="941"/>
      <c r="AJ77" s="891"/>
      <c r="AK77" s="942"/>
      <c r="AL77" s="941"/>
      <c r="AM77" s="941"/>
      <c r="AN77" s="941"/>
      <c r="AO77" s="891"/>
      <c r="AP77" s="942"/>
      <c r="AQ77" s="941"/>
      <c r="AR77" s="941"/>
      <c r="AS77" s="941"/>
      <c r="AT77" s="891"/>
      <c r="AU77" s="942"/>
      <c r="AV77" s="941"/>
      <c r="AW77" s="941"/>
      <c r="AX77" s="941"/>
      <c r="AY77" s="891"/>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x14ac:dyDescent="0.15">
      <c r="A78" s="241">
        <v>11</v>
      </c>
      <c r="B78" s="934"/>
      <c r="C78" s="935"/>
      <c r="D78" s="935"/>
      <c r="E78" s="935"/>
      <c r="F78" s="935"/>
      <c r="G78" s="935"/>
      <c r="H78" s="935"/>
      <c r="I78" s="935"/>
      <c r="J78" s="935"/>
      <c r="K78" s="935"/>
      <c r="L78" s="935"/>
      <c r="M78" s="935"/>
      <c r="N78" s="935"/>
      <c r="O78" s="935"/>
      <c r="P78" s="936"/>
      <c r="Q78" s="937"/>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2"/>
      <c r="AY78" s="892"/>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x14ac:dyDescent="0.15">
      <c r="A79" s="241">
        <v>12</v>
      </c>
      <c r="B79" s="934"/>
      <c r="C79" s="935"/>
      <c r="D79" s="935"/>
      <c r="E79" s="935"/>
      <c r="F79" s="935"/>
      <c r="G79" s="935"/>
      <c r="H79" s="935"/>
      <c r="I79" s="935"/>
      <c r="J79" s="935"/>
      <c r="K79" s="935"/>
      <c r="L79" s="935"/>
      <c r="M79" s="935"/>
      <c r="N79" s="935"/>
      <c r="O79" s="935"/>
      <c r="P79" s="936"/>
      <c r="Q79" s="937"/>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892"/>
      <c r="AP79" s="892"/>
      <c r="AQ79" s="892"/>
      <c r="AR79" s="892"/>
      <c r="AS79" s="892"/>
      <c r="AT79" s="892"/>
      <c r="AU79" s="892"/>
      <c r="AV79" s="892"/>
      <c r="AW79" s="892"/>
      <c r="AX79" s="892"/>
      <c r="AY79" s="892"/>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x14ac:dyDescent="0.15">
      <c r="A80" s="241">
        <v>13</v>
      </c>
      <c r="B80" s="934"/>
      <c r="C80" s="935"/>
      <c r="D80" s="935"/>
      <c r="E80" s="935"/>
      <c r="F80" s="935"/>
      <c r="G80" s="935"/>
      <c r="H80" s="935"/>
      <c r="I80" s="935"/>
      <c r="J80" s="935"/>
      <c r="K80" s="935"/>
      <c r="L80" s="935"/>
      <c r="M80" s="935"/>
      <c r="N80" s="935"/>
      <c r="O80" s="935"/>
      <c r="P80" s="936"/>
      <c r="Q80" s="937"/>
      <c r="R80" s="892"/>
      <c r="S80" s="892"/>
      <c r="T80" s="892"/>
      <c r="U80" s="892"/>
      <c r="V80" s="892"/>
      <c r="W80" s="892"/>
      <c r="X80" s="892"/>
      <c r="Y80" s="892"/>
      <c r="Z80" s="892"/>
      <c r="AA80" s="892"/>
      <c r="AB80" s="892"/>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892"/>
      <c r="AY80" s="892"/>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x14ac:dyDescent="0.15">
      <c r="A81" s="241">
        <v>14</v>
      </c>
      <c r="B81" s="934"/>
      <c r="C81" s="935"/>
      <c r="D81" s="935"/>
      <c r="E81" s="935"/>
      <c r="F81" s="935"/>
      <c r="G81" s="935"/>
      <c r="H81" s="935"/>
      <c r="I81" s="935"/>
      <c r="J81" s="935"/>
      <c r="K81" s="935"/>
      <c r="L81" s="935"/>
      <c r="M81" s="935"/>
      <c r="N81" s="935"/>
      <c r="O81" s="935"/>
      <c r="P81" s="936"/>
      <c r="Q81" s="937"/>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892"/>
      <c r="AP81" s="892"/>
      <c r="AQ81" s="892"/>
      <c r="AR81" s="892"/>
      <c r="AS81" s="892"/>
      <c r="AT81" s="892"/>
      <c r="AU81" s="892"/>
      <c r="AV81" s="892"/>
      <c r="AW81" s="892"/>
      <c r="AX81" s="892"/>
      <c r="AY81" s="892"/>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x14ac:dyDescent="0.15">
      <c r="A82" s="241">
        <v>15</v>
      </c>
      <c r="B82" s="934"/>
      <c r="C82" s="935"/>
      <c r="D82" s="935"/>
      <c r="E82" s="935"/>
      <c r="F82" s="935"/>
      <c r="G82" s="935"/>
      <c r="H82" s="935"/>
      <c r="I82" s="935"/>
      <c r="J82" s="935"/>
      <c r="K82" s="935"/>
      <c r="L82" s="935"/>
      <c r="M82" s="935"/>
      <c r="N82" s="935"/>
      <c r="O82" s="935"/>
      <c r="P82" s="936"/>
      <c r="Q82" s="937"/>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x14ac:dyDescent="0.15">
      <c r="A83" s="241">
        <v>16</v>
      </c>
      <c r="B83" s="934"/>
      <c r="C83" s="935"/>
      <c r="D83" s="935"/>
      <c r="E83" s="935"/>
      <c r="F83" s="935"/>
      <c r="G83" s="935"/>
      <c r="H83" s="935"/>
      <c r="I83" s="935"/>
      <c r="J83" s="935"/>
      <c r="K83" s="935"/>
      <c r="L83" s="935"/>
      <c r="M83" s="935"/>
      <c r="N83" s="935"/>
      <c r="O83" s="935"/>
      <c r="P83" s="936"/>
      <c r="Q83" s="937"/>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x14ac:dyDescent="0.15">
      <c r="A84" s="241">
        <v>17</v>
      </c>
      <c r="B84" s="934"/>
      <c r="C84" s="935"/>
      <c r="D84" s="935"/>
      <c r="E84" s="935"/>
      <c r="F84" s="935"/>
      <c r="G84" s="935"/>
      <c r="H84" s="935"/>
      <c r="I84" s="935"/>
      <c r="J84" s="935"/>
      <c r="K84" s="935"/>
      <c r="L84" s="935"/>
      <c r="M84" s="935"/>
      <c r="N84" s="935"/>
      <c r="O84" s="935"/>
      <c r="P84" s="936"/>
      <c r="Q84" s="937"/>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x14ac:dyDescent="0.15">
      <c r="A85" s="241">
        <v>18</v>
      </c>
      <c r="B85" s="934"/>
      <c r="C85" s="935"/>
      <c r="D85" s="935"/>
      <c r="E85" s="935"/>
      <c r="F85" s="935"/>
      <c r="G85" s="935"/>
      <c r="H85" s="935"/>
      <c r="I85" s="935"/>
      <c r="J85" s="935"/>
      <c r="K85" s="935"/>
      <c r="L85" s="935"/>
      <c r="M85" s="935"/>
      <c r="N85" s="935"/>
      <c r="O85" s="935"/>
      <c r="P85" s="936"/>
      <c r="Q85" s="937"/>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x14ac:dyDescent="0.15">
      <c r="A86" s="241">
        <v>19</v>
      </c>
      <c r="B86" s="934"/>
      <c r="C86" s="935"/>
      <c r="D86" s="935"/>
      <c r="E86" s="935"/>
      <c r="F86" s="935"/>
      <c r="G86" s="935"/>
      <c r="H86" s="935"/>
      <c r="I86" s="935"/>
      <c r="J86" s="935"/>
      <c r="K86" s="935"/>
      <c r="L86" s="935"/>
      <c r="M86" s="935"/>
      <c r="N86" s="935"/>
      <c r="O86" s="935"/>
      <c r="P86" s="936"/>
      <c r="Q86" s="937"/>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x14ac:dyDescent="0.2">
      <c r="A88" s="244" t="s">
        <v>286</v>
      </c>
      <c r="B88" s="851" t="s">
        <v>316</v>
      </c>
      <c r="C88" s="852"/>
      <c r="D88" s="852"/>
      <c r="E88" s="852"/>
      <c r="F88" s="852"/>
      <c r="G88" s="852"/>
      <c r="H88" s="852"/>
      <c r="I88" s="852"/>
      <c r="J88" s="852"/>
      <c r="K88" s="852"/>
      <c r="L88" s="852"/>
      <c r="M88" s="852"/>
      <c r="N88" s="852"/>
      <c r="O88" s="852"/>
      <c r="P88" s="853"/>
      <c r="Q88" s="899"/>
      <c r="R88" s="900"/>
      <c r="S88" s="900"/>
      <c r="T88" s="900"/>
      <c r="U88" s="900"/>
      <c r="V88" s="900"/>
      <c r="W88" s="900"/>
      <c r="X88" s="900"/>
      <c r="Y88" s="900"/>
      <c r="Z88" s="900"/>
      <c r="AA88" s="900"/>
      <c r="AB88" s="900"/>
      <c r="AC88" s="900"/>
      <c r="AD88" s="900"/>
      <c r="AE88" s="900"/>
      <c r="AF88" s="903">
        <v>36300</v>
      </c>
      <c r="AG88" s="903"/>
      <c r="AH88" s="903"/>
      <c r="AI88" s="903"/>
      <c r="AJ88" s="903"/>
      <c r="AK88" s="900"/>
      <c r="AL88" s="900"/>
      <c r="AM88" s="900"/>
      <c r="AN88" s="900"/>
      <c r="AO88" s="900"/>
      <c r="AP88" s="903">
        <v>14149</v>
      </c>
      <c r="AQ88" s="903"/>
      <c r="AR88" s="903"/>
      <c r="AS88" s="903"/>
      <c r="AT88" s="903"/>
      <c r="AU88" s="903">
        <v>1881</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286</v>
      </c>
      <c r="BR102" s="851" t="s">
        <v>317</v>
      </c>
      <c r="BS102" s="852"/>
      <c r="BT102" s="852"/>
      <c r="BU102" s="852"/>
      <c r="BV102" s="852"/>
      <c r="BW102" s="852"/>
      <c r="BX102" s="852"/>
      <c r="BY102" s="852"/>
      <c r="BZ102" s="852"/>
      <c r="CA102" s="852"/>
      <c r="CB102" s="852"/>
      <c r="CC102" s="852"/>
      <c r="CD102" s="852"/>
      <c r="CE102" s="852"/>
      <c r="CF102" s="852"/>
      <c r="CG102" s="853"/>
      <c r="CH102" s="950"/>
      <c r="CI102" s="951"/>
      <c r="CJ102" s="951"/>
      <c r="CK102" s="951"/>
      <c r="CL102" s="952"/>
      <c r="CM102" s="950"/>
      <c r="CN102" s="951"/>
      <c r="CO102" s="951"/>
      <c r="CP102" s="951"/>
      <c r="CQ102" s="952"/>
      <c r="CR102" s="953">
        <v>6</v>
      </c>
      <c r="CS102" s="911"/>
      <c r="CT102" s="911"/>
      <c r="CU102" s="911"/>
      <c r="CV102" s="954"/>
      <c r="CW102" s="953">
        <v>36</v>
      </c>
      <c r="CX102" s="911"/>
      <c r="CY102" s="911"/>
      <c r="CZ102" s="911"/>
      <c r="DA102" s="954"/>
      <c r="DB102" s="953"/>
      <c r="DC102" s="911"/>
      <c r="DD102" s="911"/>
      <c r="DE102" s="911"/>
      <c r="DF102" s="954"/>
      <c r="DG102" s="953"/>
      <c r="DH102" s="911"/>
      <c r="DI102" s="911"/>
      <c r="DJ102" s="911"/>
      <c r="DK102" s="954"/>
      <c r="DL102" s="953"/>
      <c r="DM102" s="911"/>
      <c r="DN102" s="911"/>
      <c r="DO102" s="911"/>
      <c r="DP102" s="954"/>
      <c r="DQ102" s="953"/>
      <c r="DR102" s="911"/>
      <c r="DS102" s="911"/>
      <c r="DT102" s="911"/>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318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319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320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321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322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323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7</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324</v>
      </c>
      <c r="AB109" s="956"/>
      <c r="AC109" s="956"/>
      <c r="AD109" s="956"/>
      <c r="AE109" s="957"/>
      <c r="AF109" s="955" t="s">
        <v>211</v>
      </c>
      <c r="AG109" s="956"/>
      <c r="AH109" s="956"/>
      <c r="AI109" s="956"/>
      <c r="AJ109" s="957"/>
      <c r="AK109" s="955" t="s">
        <v>127</v>
      </c>
      <c r="AL109" s="956"/>
      <c r="AM109" s="956"/>
      <c r="AN109" s="956"/>
      <c r="AO109" s="957"/>
      <c r="AP109" s="955" t="s">
        <v>325</v>
      </c>
      <c r="AQ109" s="956"/>
      <c r="AR109" s="956"/>
      <c r="AS109" s="956"/>
      <c r="AT109" s="958"/>
      <c r="AU109" s="975" t="s">
        <v>7</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324</v>
      </c>
      <c r="BR109" s="956"/>
      <c r="BS109" s="956"/>
      <c r="BT109" s="956"/>
      <c r="BU109" s="957"/>
      <c r="BV109" s="955" t="s">
        <v>211</v>
      </c>
      <c r="BW109" s="956"/>
      <c r="BX109" s="956"/>
      <c r="BY109" s="956"/>
      <c r="BZ109" s="957"/>
      <c r="CA109" s="955" t="s">
        <v>127</v>
      </c>
      <c r="CB109" s="956"/>
      <c r="CC109" s="956"/>
      <c r="CD109" s="956"/>
      <c r="CE109" s="957"/>
      <c r="CF109" s="976" t="s">
        <v>325</v>
      </c>
      <c r="CG109" s="976"/>
      <c r="CH109" s="976"/>
      <c r="CI109" s="976"/>
      <c r="CJ109" s="976"/>
      <c r="CK109" s="955" t="s">
        <v>212</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324</v>
      </c>
      <c r="DH109" s="956"/>
      <c r="DI109" s="956"/>
      <c r="DJ109" s="956"/>
      <c r="DK109" s="957"/>
      <c r="DL109" s="955" t="s">
        <v>211</v>
      </c>
      <c r="DM109" s="956"/>
      <c r="DN109" s="956"/>
      <c r="DO109" s="956"/>
      <c r="DP109" s="957"/>
      <c r="DQ109" s="955" t="s">
        <v>127</v>
      </c>
      <c r="DR109" s="956"/>
      <c r="DS109" s="956"/>
      <c r="DT109" s="956"/>
      <c r="DU109" s="957"/>
      <c r="DV109" s="955" t="s">
        <v>325</v>
      </c>
      <c r="DW109" s="956"/>
      <c r="DX109" s="956"/>
      <c r="DY109" s="956"/>
      <c r="DZ109" s="958"/>
    </row>
    <row r="110" spans="1:131" s="226" customFormat="1" ht="26.25" customHeight="1" x14ac:dyDescent="0.15">
      <c r="A110" s="959" t="s">
        <v>213</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561687</v>
      </c>
      <c r="AB110" s="963"/>
      <c r="AC110" s="963"/>
      <c r="AD110" s="963"/>
      <c r="AE110" s="964"/>
      <c r="AF110" s="965">
        <v>563454</v>
      </c>
      <c r="AG110" s="963"/>
      <c r="AH110" s="963"/>
      <c r="AI110" s="963"/>
      <c r="AJ110" s="964"/>
      <c r="AK110" s="965">
        <v>510335</v>
      </c>
      <c r="AL110" s="963"/>
      <c r="AM110" s="963"/>
      <c r="AN110" s="963"/>
      <c r="AO110" s="964"/>
      <c r="AP110" s="966">
        <v>14.5</v>
      </c>
      <c r="AQ110" s="967"/>
      <c r="AR110" s="967"/>
      <c r="AS110" s="967"/>
      <c r="AT110" s="968"/>
      <c r="AU110" s="969" t="s">
        <v>326</v>
      </c>
      <c r="AV110" s="970"/>
      <c r="AW110" s="970"/>
      <c r="AX110" s="970"/>
      <c r="AY110" s="970"/>
      <c r="AZ110" s="994" t="s">
        <v>327</v>
      </c>
      <c r="BA110" s="960"/>
      <c r="BB110" s="960"/>
      <c r="BC110" s="960"/>
      <c r="BD110" s="960"/>
      <c r="BE110" s="960"/>
      <c r="BF110" s="960"/>
      <c r="BG110" s="960"/>
      <c r="BH110" s="960"/>
      <c r="BI110" s="960"/>
      <c r="BJ110" s="960"/>
      <c r="BK110" s="960"/>
      <c r="BL110" s="960"/>
      <c r="BM110" s="960"/>
      <c r="BN110" s="960"/>
      <c r="BO110" s="960"/>
      <c r="BP110" s="961"/>
      <c r="BQ110" s="995">
        <v>6004852</v>
      </c>
      <c r="BR110" s="996"/>
      <c r="BS110" s="996"/>
      <c r="BT110" s="996"/>
      <c r="BU110" s="996"/>
      <c r="BV110" s="996">
        <v>5933258</v>
      </c>
      <c r="BW110" s="996"/>
      <c r="BX110" s="996"/>
      <c r="BY110" s="996"/>
      <c r="BZ110" s="996"/>
      <c r="CA110" s="996">
        <v>5926627</v>
      </c>
      <c r="CB110" s="996"/>
      <c r="CC110" s="996"/>
      <c r="CD110" s="996"/>
      <c r="CE110" s="996"/>
      <c r="CF110" s="1009">
        <v>168.2</v>
      </c>
      <c r="CG110" s="1010"/>
      <c r="CH110" s="1010"/>
      <c r="CI110" s="1010"/>
      <c r="CJ110" s="1010"/>
      <c r="CK110" s="1011" t="s">
        <v>328</v>
      </c>
      <c r="CL110" s="1012"/>
      <c r="CM110" s="994" t="s">
        <v>329</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95" t="s">
        <v>47</v>
      </c>
      <c r="DH110" s="996"/>
      <c r="DI110" s="996"/>
      <c r="DJ110" s="996"/>
      <c r="DK110" s="996"/>
      <c r="DL110" s="996" t="s">
        <v>47</v>
      </c>
      <c r="DM110" s="996"/>
      <c r="DN110" s="996"/>
      <c r="DO110" s="996"/>
      <c r="DP110" s="996"/>
      <c r="DQ110" s="996" t="s">
        <v>47</v>
      </c>
      <c r="DR110" s="996"/>
      <c r="DS110" s="996"/>
      <c r="DT110" s="996"/>
      <c r="DU110" s="996"/>
      <c r="DV110" s="997" t="s">
        <v>47</v>
      </c>
      <c r="DW110" s="997"/>
      <c r="DX110" s="997"/>
      <c r="DY110" s="997"/>
      <c r="DZ110" s="998"/>
    </row>
    <row r="111" spans="1:131" s="226" customFormat="1" ht="26.25" customHeight="1" x14ac:dyDescent="0.15">
      <c r="A111" s="999" t="s">
        <v>330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47</v>
      </c>
      <c r="AB111" s="1003"/>
      <c r="AC111" s="1003"/>
      <c r="AD111" s="1003"/>
      <c r="AE111" s="1004"/>
      <c r="AF111" s="1005" t="s">
        <v>47</v>
      </c>
      <c r="AG111" s="1003"/>
      <c r="AH111" s="1003"/>
      <c r="AI111" s="1003"/>
      <c r="AJ111" s="1004"/>
      <c r="AK111" s="1005" t="s">
        <v>47</v>
      </c>
      <c r="AL111" s="1003"/>
      <c r="AM111" s="1003"/>
      <c r="AN111" s="1003"/>
      <c r="AO111" s="1004"/>
      <c r="AP111" s="1006" t="s">
        <v>47</v>
      </c>
      <c r="AQ111" s="1007"/>
      <c r="AR111" s="1007"/>
      <c r="AS111" s="1007"/>
      <c r="AT111" s="1008"/>
      <c r="AU111" s="971"/>
      <c r="AV111" s="972"/>
      <c r="AW111" s="972"/>
      <c r="AX111" s="972"/>
      <c r="AY111" s="972"/>
      <c r="AZ111" s="987" t="s">
        <v>331</v>
      </c>
      <c r="BA111" s="988"/>
      <c r="BB111" s="988"/>
      <c r="BC111" s="988"/>
      <c r="BD111" s="988"/>
      <c r="BE111" s="988"/>
      <c r="BF111" s="988"/>
      <c r="BG111" s="988"/>
      <c r="BH111" s="988"/>
      <c r="BI111" s="988"/>
      <c r="BJ111" s="988"/>
      <c r="BK111" s="988"/>
      <c r="BL111" s="988"/>
      <c r="BM111" s="988"/>
      <c r="BN111" s="988"/>
      <c r="BO111" s="988"/>
      <c r="BP111" s="989"/>
      <c r="BQ111" s="990">
        <v>121522</v>
      </c>
      <c r="BR111" s="991"/>
      <c r="BS111" s="991"/>
      <c r="BT111" s="991"/>
      <c r="BU111" s="991"/>
      <c r="BV111" s="991" t="s">
        <v>47</v>
      </c>
      <c r="BW111" s="991"/>
      <c r="BX111" s="991"/>
      <c r="BY111" s="991"/>
      <c r="BZ111" s="991"/>
      <c r="CA111" s="991" t="s">
        <v>47</v>
      </c>
      <c r="CB111" s="991"/>
      <c r="CC111" s="991"/>
      <c r="CD111" s="991"/>
      <c r="CE111" s="991"/>
      <c r="CF111" s="985" t="s">
        <v>47</v>
      </c>
      <c r="CG111" s="986"/>
      <c r="CH111" s="986"/>
      <c r="CI111" s="986"/>
      <c r="CJ111" s="986"/>
      <c r="CK111" s="1013"/>
      <c r="CL111" s="1014"/>
      <c r="CM111" s="987" t="s">
        <v>332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47</v>
      </c>
      <c r="DH111" s="991"/>
      <c r="DI111" s="991"/>
      <c r="DJ111" s="991"/>
      <c r="DK111" s="991"/>
      <c r="DL111" s="991" t="s">
        <v>47</v>
      </c>
      <c r="DM111" s="991"/>
      <c r="DN111" s="991"/>
      <c r="DO111" s="991"/>
      <c r="DP111" s="991"/>
      <c r="DQ111" s="991" t="s">
        <v>47</v>
      </c>
      <c r="DR111" s="991"/>
      <c r="DS111" s="991"/>
      <c r="DT111" s="991"/>
      <c r="DU111" s="991"/>
      <c r="DV111" s="992" t="s">
        <v>47</v>
      </c>
      <c r="DW111" s="992"/>
      <c r="DX111" s="992"/>
      <c r="DY111" s="992"/>
      <c r="DZ111" s="993"/>
    </row>
    <row r="112" spans="1:131" s="226" customFormat="1" ht="26.25" customHeight="1" x14ac:dyDescent="0.15">
      <c r="A112" s="1017" t="s">
        <v>333</v>
      </c>
      <c r="B112" s="1018"/>
      <c r="C112" s="988" t="s">
        <v>334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47</v>
      </c>
      <c r="AB112" s="1024"/>
      <c r="AC112" s="1024"/>
      <c r="AD112" s="1024"/>
      <c r="AE112" s="1025"/>
      <c r="AF112" s="1026" t="s">
        <v>47</v>
      </c>
      <c r="AG112" s="1024"/>
      <c r="AH112" s="1024"/>
      <c r="AI112" s="1024"/>
      <c r="AJ112" s="1025"/>
      <c r="AK112" s="1026" t="s">
        <v>47</v>
      </c>
      <c r="AL112" s="1024"/>
      <c r="AM112" s="1024"/>
      <c r="AN112" s="1024"/>
      <c r="AO112" s="1025"/>
      <c r="AP112" s="1027" t="s">
        <v>47</v>
      </c>
      <c r="AQ112" s="1028"/>
      <c r="AR112" s="1028"/>
      <c r="AS112" s="1028"/>
      <c r="AT112" s="1029"/>
      <c r="AU112" s="971"/>
      <c r="AV112" s="972"/>
      <c r="AW112" s="972"/>
      <c r="AX112" s="972"/>
      <c r="AY112" s="972"/>
      <c r="AZ112" s="987" t="s">
        <v>335</v>
      </c>
      <c r="BA112" s="988"/>
      <c r="BB112" s="988"/>
      <c r="BC112" s="988"/>
      <c r="BD112" s="988"/>
      <c r="BE112" s="988"/>
      <c r="BF112" s="988"/>
      <c r="BG112" s="988"/>
      <c r="BH112" s="988"/>
      <c r="BI112" s="988"/>
      <c r="BJ112" s="988"/>
      <c r="BK112" s="988"/>
      <c r="BL112" s="988"/>
      <c r="BM112" s="988"/>
      <c r="BN112" s="988"/>
      <c r="BO112" s="988"/>
      <c r="BP112" s="989"/>
      <c r="BQ112" s="990">
        <v>3195741</v>
      </c>
      <c r="BR112" s="991"/>
      <c r="BS112" s="991"/>
      <c r="BT112" s="991"/>
      <c r="BU112" s="991"/>
      <c r="BV112" s="991">
        <v>3067655</v>
      </c>
      <c r="BW112" s="991"/>
      <c r="BX112" s="991"/>
      <c r="BY112" s="991"/>
      <c r="BZ112" s="991"/>
      <c r="CA112" s="991">
        <v>2978381</v>
      </c>
      <c r="CB112" s="991"/>
      <c r="CC112" s="991"/>
      <c r="CD112" s="991"/>
      <c r="CE112" s="991"/>
      <c r="CF112" s="985">
        <v>84.5</v>
      </c>
      <c r="CG112" s="986"/>
      <c r="CH112" s="986"/>
      <c r="CI112" s="986"/>
      <c r="CJ112" s="986"/>
      <c r="CK112" s="1013"/>
      <c r="CL112" s="1014"/>
      <c r="CM112" s="987" t="s">
        <v>336</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47</v>
      </c>
      <c r="DH112" s="991"/>
      <c r="DI112" s="991"/>
      <c r="DJ112" s="991"/>
      <c r="DK112" s="991"/>
      <c r="DL112" s="991" t="s">
        <v>47</v>
      </c>
      <c r="DM112" s="991"/>
      <c r="DN112" s="991"/>
      <c r="DO112" s="991"/>
      <c r="DP112" s="991"/>
      <c r="DQ112" s="991" t="s">
        <v>47</v>
      </c>
      <c r="DR112" s="991"/>
      <c r="DS112" s="991"/>
      <c r="DT112" s="991"/>
      <c r="DU112" s="991"/>
      <c r="DV112" s="992" t="s">
        <v>47</v>
      </c>
      <c r="DW112" s="992"/>
      <c r="DX112" s="992"/>
      <c r="DY112" s="992"/>
      <c r="DZ112" s="993"/>
    </row>
    <row r="113" spans="1:130" s="226" customFormat="1" ht="26.25" customHeight="1" x14ac:dyDescent="0.15">
      <c r="A113" s="1019"/>
      <c r="B113" s="1020"/>
      <c r="C113" s="988" t="s">
        <v>337</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356778</v>
      </c>
      <c r="AB113" s="1003"/>
      <c r="AC113" s="1003"/>
      <c r="AD113" s="1003"/>
      <c r="AE113" s="1004"/>
      <c r="AF113" s="1005">
        <v>342818</v>
      </c>
      <c r="AG113" s="1003"/>
      <c r="AH113" s="1003"/>
      <c r="AI113" s="1003"/>
      <c r="AJ113" s="1004"/>
      <c r="AK113" s="1005">
        <v>364201</v>
      </c>
      <c r="AL113" s="1003"/>
      <c r="AM113" s="1003"/>
      <c r="AN113" s="1003"/>
      <c r="AO113" s="1004"/>
      <c r="AP113" s="1006">
        <v>10.3</v>
      </c>
      <c r="AQ113" s="1007"/>
      <c r="AR113" s="1007"/>
      <c r="AS113" s="1007"/>
      <c r="AT113" s="1008"/>
      <c r="AU113" s="971"/>
      <c r="AV113" s="972"/>
      <c r="AW113" s="972"/>
      <c r="AX113" s="972"/>
      <c r="AY113" s="972"/>
      <c r="AZ113" s="987" t="s">
        <v>338</v>
      </c>
      <c r="BA113" s="988"/>
      <c r="BB113" s="988"/>
      <c r="BC113" s="988"/>
      <c r="BD113" s="988"/>
      <c r="BE113" s="988"/>
      <c r="BF113" s="988"/>
      <c r="BG113" s="988"/>
      <c r="BH113" s="988"/>
      <c r="BI113" s="988"/>
      <c r="BJ113" s="988"/>
      <c r="BK113" s="988"/>
      <c r="BL113" s="988"/>
      <c r="BM113" s="988"/>
      <c r="BN113" s="988"/>
      <c r="BO113" s="988"/>
      <c r="BP113" s="989"/>
      <c r="BQ113" s="990">
        <v>2035463</v>
      </c>
      <c r="BR113" s="991"/>
      <c r="BS113" s="991"/>
      <c r="BT113" s="991"/>
      <c r="BU113" s="991"/>
      <c r="BV113" s="991">
        <v>1882632</v>
      </c>
      <c r="BW113" s="991"/>
      <c r="BX113" s="991"/>
      <c r="BY113" s="991"/>
      <c r="BZ113" s="991"/>
      <c r="CA113" s="991">
        <v>1880987</v>
      </c>
      <c r="CB113" s="991"/>
      <c r="CC113" s="991"/>
      <c r="CD113" s="991"/>
      <c r="CE113" s="991"/>
      <c r="CF113" s="985">
        <v>53.4</v>
      </c>
      <c r="CG113" s="986"/>
      <c r="CH113" s="986"/>
      <c r="CI113" s="986"/>
      <c r="CJ113" s="986"/>
      <c r="CK113" s="1013"/>
      <c r="CL113" s="1014"/>
      <c r="CM113" s="987" t="s">
        <v>339</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47</v>
      </c>
      <c r="DH113" s="1024"/>
      <c r="DI113" s="1024"/>
      <c r="DJ113" s="1024"/>
      <c r="DK113" s="1025"/>
      <c r="DL113" s="1026" t="s">
        <v>47</v>
      </c>
      <c r="DM113" s="1024"/>
      <c r="DN113" s="1024"/>
      <c r="DO113" s="1024"/>
      <c r="DP113" s="1025"/>
      <c r="DQ113" s="1026" t="s">
        <v>47</v>
      </c>
      <c r="DR113" s="1024"/>
      <c r="DS113" s="1024"/>
      <c r="DT113" s="1024"/>
      <c r="DU113" s="1025"/>
      <c r="DV113" s="1027" t="s">
        <v>47</v>
      </c>
      <c r="DW113" s="1028"/>
      <c r="DX113" s="1028"/>
      <c r="DY113" s="1028"/>
      <c r="DZ113" s="1029"/>
    </row>
    <row r="114" spans="1:130" s="226" customFormat="1" ht="26.25" customHeight="1" x14ac:dyDescent="0.15">
      <c r="A114" s="1019"/>
      <c r="B114" s="1020"/>
      <c r="C114" s="988" t="s">
        <v>340</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116658</v>
      </c>
      <c r="AB114" s="1024"/>
      <c r="AC114" s="1024"/>
      <c r="AD114" s="1024"/>
      <c r="AE114" s="1025"/>
      <c r="AF114" s="1026">
        <v>121622</v>
      </c>
      <c r="AG114" s="1024"/>
      <c r="AH114" s="1024"/>
      <c r="AI114" s="1024"/>
      <c r="AJ114" s="1025"/>
      <c r="AK114" s="1026">
        <v>137443</v>
      </c>
      <c r="AL114" s="1024"/>
      <c r="AM114" s="1024"/>
      <c r="AN114" s="1024"/>
      <c r="AO114" s="1025"/>
      <c r="AP114" s="1027">
        <v>3.9</v>
      </c>
      <c r="AQ114" s="1028"/>
      <c r="AR114" s="1028"/>
      <c r="AS114" s="1028"/>
      <c r="AT114" s="1029"/>
      <c r="AU114" s="971"/>
      <c r="AV114" s="972"/>
      <c r="AW114" s="972"/>
      <c r="AX114" s="972"/>
      <c r="AY114" s="972"/>
      <c r="AZ114" s="987" t="s">
        <v>341</v>
      </c>
      <c r="BA114" s="988"/>
      <c r="BB114" s="988"/>
      <c r="BC114" s="988"/>
      <c r="BD114" s="988"/>
      <c r="BE114" s="988"/>
      <c r="BF114" s="988"/>
      <c r="BG114" s="988"/>
      <c r="BH114" s="988"/>
      <c r="BI114" s="988"/>
      <c r="BJ114" s="988"/>
      <c r="BK114" s="988"/>
      <c r="BL114" s="988"/>
      <c r="BM114" s="988"/>
      <c r="BN114" s="988"/>
      <c r="BO114" s="988"/>
      <c r="BP114" s="989"/>
      <c r="BQ114" s="990">
        <v>725849</v>
      </c>
      <c r="BR114" s="991"/>
      <c r="BS114" s="991"/>
      <c r="BT114" s="991"/>
      <c r="BU114" s="991"/>
      <c r="BV114" s="991">
        <v>688310</v>
      </c>
      <c r="BW114" s="991"/>
      <c r="BX114" s="991"/>
      <c r="BY114" s="991"/>
      <c r="BZ114" s="991"/>
      <c r="CA114" s="991">
        <v>751456</v>
      </c>
      <c r="CB114" s="991"/>
      <c r="CC114" s="991"/>
      <c r="CD114" s="991"/>
      <c r="CE114" s="991"/>
      <c r="CF114" s="985">
        <v>21.3</v>
      </c>
      <c r="CG114" s="986"/>
      <c r="CH114" s="986"/>
      <c r="CI114" s="986"/>
      <c r="CJ114" s="986"/>
      <c r="CK114" s="1013"/>
      <c r="CL114" s="1014"/>
      <c r="CM114" s="987" t="s">
        <v>342</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47</v>
      </c>
      <c r="DH114" s="1024"/>
      <c r="DI114" s="1024"/>
      <c r="DJ114" s="1024"/>
      <c r="DK114" s="1025"/>
      <c r="DL114" s="1026" t="s">
        <v>47</v>
      </c>
      <c r="DM114" s="1024"/>
      <c r="DN114" s="1024"/>
      <c r="DO114" s="1024"/>
      <c r="DP114" s="1025"/>
      <c r="DQ114" s="1026" t="s">
        <v>47</v>
      </c>
      <c r="DR114" s="1024"/>
      <c r="DS114" s="1024"/>
      <c r="DT114" s="1024"/>
      <c r="DU114" s="1025"/>
      <c r="DV114" s="1027" t="s">
        <v>47</v>
      </c>
      <c r="DW114" s="1028"/>
      <c r="DX114" s="1028"/>
      <c r="DY114" s="1028"/>
      <c r="DZ114" s="1029"/>
    </row>
    <row r="115" spans="1:130" s="226" customFormat="1" ht="26.25" customHeight="1" x14ac:dyDescent="0.15">
      <c r="A115" s="1019"/>
      <c r="B115" s="1020"/>
      <c r="C115" s="988" t="s">
        <v>343</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33</v>
      </c>
      <c r="AB115" s="1003"/>
      <c r="AC115" s="1003"/>
      <c r="AD115" s="1003"/>
      <c r="AE115" s="1004"/>
      <c r="AF115" s="1005">
        <v>77</v>
      </c>
      <c r="AG115" s="1003"/>
      <c r="AH115" s="1003"/>
      <c r="AI115" s="1003"/>
      <c r="AJ115" s="1004"/>
      <c r="AK115" s="1005" t="s">
        <v>47</v>
      </c>
      <c r="AL115" s="1003"/>
      <c r="AM115" s="1003"/>
      <c r="AN115" s="1003"/>
      <c r="AO115" s="1004"/>
      <c r="AP115" s="1006" t="s">
        <v>47</v>
      </c>
      <c r="AQ115" s="1007"/>
      <c r="AR115" s="1007"/>
      <c r="AS115" s="1007"/>
      <c r="AT115" s="1008"/>
      <c r="AU115" s="971"/>
      <c r="AV115" s="972"/>
      <c r="AW115" s="972"/>
      <c r="AX115" s="972"/>
      <c r="AY115" s="972"/>
      <c r="AZ115" s="987" t="s">
        <v>344</v>
      </c>
      <c r="BA115" s="988"/>
      <c r="BB115" s="988"/>
      <c r="BC115" s="988"/>
      <c r="BD115" s="988"/>
      <c r="BE115" s="988"/>
      <c r="BF115" s="988"/>
      <c r="BG115" s="988"/>
      <c r="BH115" s="988"/>
      <c r="BI115" s="988"/>
      <c r="BJ115" s="988"/>
      <c r="BK115" s="988"/>
      <c r="BL115" s="988"/>
      <c r="BM115" s="988"/>
      <c r="BN115" s="988"/>
      <c r="BO115" s="988"/>
      <c r="BP115" s="989"/>
      <c r="BQ115" s="990" t="s">
        <v>47</v>
      </c>
      <c r="BR115" s="991"/>
      <c r="BS115" s="991"/>
      <c r="BT115" s="991"/>
      <c r="BU115" s="991"/>
      <c r="BV115" s="991" t="s">
        <v>47</v>
      </c>
      <c r="BW115" s="991"/>
      <c r="BX115" s="991"/>
      <c r="BY115" s="991"/>
      <c r="BZ115" s="991"/>
      <c r="CA115" s="991" t="s">
        <v>47</v>
      </c>
      <c r="CB115" s="991"/>
      <c r="CC115" s="991"/>
      <c r="CD115" s="991"/>
      <c r="CE115" s="991"/>
      <c r="CF115" s="985" t="s">
        <v>47</v>
      </c>
      <c r="CG115" s="986"/>
      <c r="CH115" s="986"/>
      <c r="CI115" s="986"/>
      <c r="CJ115" s="986"/>
      <c r="CK115" s="1013"/>
      <c r="CL115" s="1014"/>
      <c r="CM115" s="987" t="s">
        <v>345</v>
      </c>
      <c r="CN115" s="1035"/>
      <c r="CO115" s="1035"/>
      <c r="CP115" s="1035"/>
      <c r="CQ115" s="1035"/>
      <c r="CR115" s="1035"/>
      <c r="CS115" s="1035"/>
      <c r="CT115" s="1035"/>
      <c r="CU115" s="1035"/>
      <c r="CV115" s="1035"/>
      <c r="CW115" s="1035"/>
      <c r="CX115" s="1035"/>
      <c r="CY115" s="1035"/>
      <c r="CZ115" s="1035"/>
      <c r="DA115" s="1035"/>
      <c r="DB115" s="1035"/>
      <c r="DC115" s="1035"/>
      <c r="DD115" s="1035"/>
      <c r="DE115" s="1035"/>
      <c r="DF115" s="989"/>
      <c r="DG115" s="1023">
        <v>121522</v>
      </c>
      <c r="DH115" s="1024"/>
      <c r="DI115" s="1024"/>
      <c r="DJ115" s="1024"/>
      <c r="DK115" s="1025"/>
      <c r="DL115" s="1026" t="s">
        <v>47</v>
      </c>
      <c r="DM115" s="1024"/>
      <c r="DN115" s="1024"/>
      <c r="DO115" s="1024"/>
      <c r="DP115" s="1025"/>
      <c r="DQ115" s="1026" t="s">
        <v>47</v>
      </c>
      <c r="DR115" s="1024"/>
      <c r="DS115" s="1024"/>
      <c r="DT115" s="1024"/>
      <c r="DU115" s="1025"/>
      <c r="DV115" s="1027" t="s">
        <v>47</v>
      </c>
      <c r="DW115" s="1028"/>
      <c r="DX115" s="1028"/>
      <c r="DY115" s="1028"/>
      <c r="DZ115" s="1029"/>
    </row>
    <row r="116" spans="1:130" s="226" customFormat="1" ht="26.25" customHeight="1" x14ac:dyDescent="0.15">
      <c r="A116" s="1021"/>
      <c r="B116" s="1022"/>
      <c r="C116" s="1030" t="s">
        <v>346</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47</v>
      </c>
      <c r="AB116" s="1024"/>
      <c r="AC116" s="1024"/>
      <c r="AD116" s="1024"/>
      <c r="AE116" s="1025"/>
      <c r="AF116" s="1026" t="s">
        <v>47</v>
      </c>
      <c r="AG116" s="1024"/>
      <c r="AH116" s="1024"/>
      <c r="AI116" s="1024"/>
      <c r="AJ116" s="1025"/>
      <c r="AK116" s="1026" t="s">
        <v>47</v>
      </c>
      <c r="AL116" s="1024"/>
      <c r="AM116" s="1024"/>
      <c r="AN116" s="1024"/>
      <c r="AO116" s="1025"/>
      <c r="AP116" s="1027" t="s">
        <v>47</v>
      </c>
      <c r="AQ116" s="1028"/>
      <c r="AR116" s="1028"/>
      <c r="AS116" s="1028"/>
      <c r="AT116" s="1029"/>
      <c r="AU116" s="971"/>
      <c r="AV116" s="972"/>
      <c r="AW116" s="972"/>
      <c r="AX116" s="972"/>
      <c r="AY116" s="972"/>
      <c r="AZ116" s="1032" t="s">
        <v>347</v>
      </c>
      <c r="BA116" s="1033"/>
      <c r="BB116" s="1033"/>
      <c r="BC116" s="1033"/>
      <c r="BD116" s="1033"/>
      <c r="BE116" s="1033"/>
      <c r="BF116" s="1033"/>
      <c r="BG116" s="1033"/>
      <c r="BH116" s="1033"/>
      <c r="BI116" s="1033"/>
      <c r="BJ116" s="1033"/>
      <c r="BK116" s="1033"/>
      <c r="BL116" s="1033"/>
      <c r="BM116" s="1033"/>
      <c r="BN116" s="1033"/>
      <c r="BO116" s="1033"/>
      <c r="BP116" s="1034"/>
      <c r="BQ116" s="990" t="s">
        <v>47</v>
      </c>
      <c r="BR116" s="991"/>
      <c r="BS116" s="991"/>
      <c r="BT116" s="991"/>
      <c r="BU116" s="991"/>
      <c r="BV116" s="991" t="s">
        <v>47</v>
      </c>
      <c r="BW116" s="991"/>
      <c r="BX116" s="991"/>
      <c r="BY116" s="991"/>
      <c r="BZ116" s="991"/>
      <c r="CA116" s="991" t="s">
        <v>47</v>
      </c>
      <c r="CB116" s="991"/>
      <c r="CC116" s="991"/>
      <c r="CD116" s="991"/>
      <c r="CE116" s="991"/>
      <c r="CF116" s="985" t="s">
        <v>47</v>
      </c>
      <c r="CG116" s="986"/>
      <c r="CH116" s="986"/>
      <c r="CI116" s="986"/>
      <c r="CJ116" s="986"/>
      <c r="CK116" s="1013"/>
      <c r="CL116" s="1014"/>
      <c r="CM116" s="987" t="s">
        <v>348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47</v>
      </c>
      <c r="DH116" s="1024"/>
      <c r="DI116" s="1024"/>
      <c r="DJ116" s="1024"/>
      <c r="DK116" s="1025"/>
      <c r="DL116" s="1026" t="s">
        <v>47</v>
      </c>
      <c r="DM116" s="1024"/>
      <c r="DN116" s="1024"/>
      <c r="DO116" s="1024"/>
      <c r="DP116" s="1025"/>
      <c r="DQ116" s="1026" t="s">
        <v>47</v>
      </c>
      <c r="DR116" s="1024"/>
      <c r="DS116" s="1024"/>
      <c r="DT116" s="1024"/>
      <c r="DU116" s="1025"/>
      <c r="DV116" s="1027" t="s">
        <v>47</v>
      </c>
      <c r="DW116" s="1028"/>
      <c r="DX116" s="1028"/>
      <c r="DY116" s="1028"/>
      <c r="DZ116" s="1029"/>
    </row>
    <row r="117" spans="1:130" s="226" customFormat="1" ht="26.25" customHeight="1" x14ac:dyDescent="0.15">
      <c r="A117" s="975" t="s">
        <v>103</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0" t="s">
        <v>349</v>
      </c>
      <c r="Z117" s="957"/>
      <c r="AA117" s="1041">
        <v>1035156</v>
      </c>
      <c r="AB117" s="1042"/>
      <c r="AC117" s="1042"/>
      <c r="AD117" s="1042"/>
      <c r="AE117" s="1043"/>
      <c r="AF117" s="1044">
        <v>1027971</v>
      </c>
      <c r="AG117" s="1042"/>
      <c r="AH117" s="1042"/>
      <c r="AI117" s="1042"/>
      <c r="AJ117" s="1043"/>
      <c r="AK117" s="1044">
        <v>1011979</v>
      </c>
      <c r="AL117" s="1042"/>
      <c r="AM117" s="1042"/>
      <c r="AN117" s="1042"/>
      <c r="AO117" s="1043"/>
      <c r="AP117" s="1045"/>
      <c r="AQ117" s="1046"/>
      <c r="AR117" s="1046"/>
      <c r="AS117" s="1046"/>
      <c r="AT117" s="1047"/>
      <c r="AU117" s="971"/>
      <c r="AV117" s="972"/>
      <c r="AW117" s="972"/>
      <c r="AX117" s="972"/>
      <c r="AY117" s="972"/>
      <c r="AZ117" s="1032" t="s">
        <v>350</v>
      </c>
      <c r="BA117" s="1033"/>
      <c r="BB117" s="1033"/>
      <c r="BC117" s="1033"/>
      <c r="BD117" s="1033"/>
      <c r="BE117" s="1033"/>
      <c r="BF117" s="1033"/>
      <c r="BG117" s="1033"/>
      <c r="BH117" s="1033"/>
      <c r="BI117" s="1033"/>
      <c r="BJ117" s="1033"/>
      <c r="BK117" s="1033"/>
      <c r="BL117" s="1033"/>
      <c r="BM117" s="1033"/>
      <c r="BN117" s="1033"/>
      <c r="BO117" s="1033"/>
      <c r="BP117" s="1034"/>
      <c r="BQ117" s="990" t="s">
        <v>47</v>
      </c>
      <c r="BR117" s="991"/>
      <c r="BS117" s="991"/>
      <c r="BT117" s="991"/>
      <c r="BU117" s="991"/>
      <c r="BV117" s="991" t="s">
        <v>47</v>
      </c>
      <c r="BW117" s="991"/>
      <c r="BX117" s="991"/>
      <c r="BY117" s="991"/>
      <c r="BZ117" s="991"/>
      <c r="CA117" s="991" t="s">
        <v>47</v>
      </c>
      <c r="CB117" s="991"/>
      <c r="CC117" s="991"/>
      <c r="CD117" s="991"/>
      <c r="CE117" s="991"/>
      <c r="CF117" s="985" t="s">
        <v>47</v>
      </c>
      <c r="CG117" s="986"/>
      <c r="CH117" s="986"/>
      <c r="CI117" s="986"/>
      <c r="CJ117" s="986"/>
      <c r="CK117" s="1013"/>
      <c r="CL117" s="1014"/>
      <c r="CM117" s="987" t="s">
        <v>351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47</v>
      </c>
      <c r="DH117" s="1024"/>
      <c r="DI117" s="1024"/>
      <c r="DJ117" s="1024"/>
      <c r="DK117" s="1025"/>
      <c r="DL117" s="1026" t="s">
        <v>47</v>
      </c>
      <c r="DM117" s="1024"/>
      <c r="DN117" s="1024"/>
      <c r="DO117" s="1024"/>
      <c r="DP117" s="1025"/>
      <c r="DQ117" s="1026" t="s">
        <v>47</v>
      </c>
      <c r="DR117" s="1024"/>
      <c r="DS117" s="1024"/>
      <c r="DT117" s="1024"/>
      <c r="DU117" s="1025"/>
      <c r="DV117" s="1027" t="s">
        <v>47</v>
      </c>
      <c r="DW117" s="1028"/>
      <c r="DX117" s="1028"/>
      <c r="DY117" s="1028"/>
      <c r="DZ117" s="1029"/>
    </row>
    <row r="118" spans="1:130" s="226" customFormat="1" ht="26.25" customHeight="1" x14ac:dyDescent="0.15">
      <c r="A118" s="975" t="s">
        <v>212</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324</v>
      </c>
      <c r="AB118" s="956"/>
      <c r="AC118" s="956"/>
      <c r="AD118" s="956"/>
      <c r="AE118" s="957"/>
      <c r="AF118" s="955" t="s">
        <v>211</v>
      </c>
      <c r="AG118" s="956"/>
      <c r="AH118" s="956"/>
      <c r="AI118" s="956"/>
      <c r="AJ118" s="957"/>
      <c r="AK118" s="955" t="s">
        <v>127</v>
      </c>
      <c r="AL118" s="956"/>
      <c r="AM118" s="956"/>
      <c r="AN118" s="956"/>
      <c r="AO118" s="957"/>
      <c r="AP118" s="1036" t="s">
        <v>325</v>
      </c>
      <c r="AQ118" s="1037"/>
      <c r="AR118" s="1037"/>
      <c r="AS118" s="1037"/>
      <c r="AT118" s="1038"/>
      <c r="AU118" s="971"/>
      <c r="AV118" s="972"/>
      <c r="AW118" s="972"/>
      <c r="AX118" s="972"/>
      <c r="AY118" s="972"/>
      <c r="AZ118" s="1039" t="s">
        <v>352</v>
      </c>
      <c r="BA118" s="1030"/>
      <c r="BB118" s="1030"/>
      <c r="BC118" s="1030"/>
      <c r="BD118" s="1030"/>
      <c r="BE118" s="1030"/>
      <c r="BF118" s="1030"/>
      <c r="BG118" s="1030"/>
      <c r="BH118" s="1030"/>
      <c r="BI118" s="1030"/>
      <c r="BJ118" s="1030"/>
      <c r="BK118" s="1030"/>
      <c r="BL118" s="1030"/>
      <c r="BM118" s="1030"/>
      <c r="BN118" s="1030"/>
      <c r="BO118" s="1030"/>
      <c r="BP118" s="1031"/>
      <c r="BQ118" s="1062" t="s">
        <v>47</v>
      </c>
      <c r="BR118" s="1063"/>
      <c r="BS118" s="1063"/>
      <c r="BT118" s="1063"/>
      <c r="BU118" s="1063"/>
      <c r="BV118" s="1063" t="s">
        <v>47</v>
      </c>
      <c r="BW118" s="1063"/>
      <c r="BX118" s="1063"/>
      <c r="BY118" s="1063"/>
      <c r="BZ118" s="1063"/>
      <c r="CA118" s="1063" t="s">
        <v>47</v>
      </c>
      <c r="CB118" s="1063"/>
      <c r="CC118" s="1063"/>
      <c r="CD118" s="1063"/>
      <c r="CE118" s="1063"/>
      <c r="CF118" s="985" t="s">
        <v>47</v>
      </c>
      <c r="CG118" s="986"/>
      <c r="CH118" s="986"/>
      <c r="CI118" s="986"/>
      <c r="CJ118" s="986"/>
      <c r="CK118" s="1013"/>
      <c r="CL118" s="1014"/>
      <c r="CM118" s="987" t="s">
        <v>353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47</v>
      </c>
      <c r="DH118" s="1024"/>
      <c r="DI118" s="1024"/>
      <c r="DJ118" s="1024"/>
      <c r="DK118" s="1025"/>
      <c r="DL118" s="1026" t="s">
        <v>47</v>
      </c>
      <c r="DM118" s="1024"/>
      <c r="DN118" s="1024"/>
      <c r="DO118" s="1024"/>
      <c r="DP118" s="1025"/>
      <c r="DQ118" s="1026" t="s">
        <v>47</v>
      </c>
      <c r="DR118" s="1024"/>
      <c r="DS118" s="1024"/>
      <c r="DT118" s="1024"/>
      <c r="DU118" s="1025"/>
      <c r="DV118" s="1027" t="s">
        <v>47</v>
      </c>
      <c r="DW118" s="1028"/>
      <c r="DX118" s="1028"/>
      <c r="DY118" s="1028"/>
      <c r="DZ118" s="1029"/>
    </row>
    <row r="119" spans="1:130" s="226" customFormat="1" ht="26.25" customHeight="1" x14ac:dyDescent="0.15">
      <c r="A119" s="1120" t="s">
        <v>328</v>
      </c>
      <c r="B119" s="1012"/>
      <c r="C119" s="994" t="s">
        <v>329</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62" t="s">
        <v>47</v>
      </c>
      <c r="AB119" s="963"/>
      <c r="AC119" s="963"/>
      <c r="AD119" s="963"/>
      <c r="AE119" s="964"/>
      <c r="AF119" s="965" t="s">
        <v>47</v>
      </c>
      <c r="AG119" s="963"/>
      <c r="AH119" s="963"/>
      <c r="AI119" s="963"/>
      <c r="AJ119" s="964"/>
      <c r="AK119" s="965" t="s">
        <v>47</v>
      </c>
      <c r="AL119" s="963"/>
      <c r="AM119" s="963"/>
      <c r="AN119" s="963"/>
      <c r="AO119" s="964"/>
      <c r="AP119" s="966" t="s">
        <v>47</v>
      </c>
      <c r="AQ119" s="967"/>
      <c r="AR119" s="967"/>
      <c r="AS119" s="967"/>
      <c r="AT119" s="968"/>
      <c r="AU119" s="973"/>
      <c r="AV119" s="974"/>
      <c r="AW119" s="974"/>
      <c r="AX119" s="974"/>
      <c r="AY119" s="974"/>
      <c r="AZ119" s="257" t="s">
        <v>103</v>
      </c>
      <c r="BA119" s="257"/>
      <c r="BB119" s="257"/>
      <c r="BC119" s="257"/>
      <c r="BD119" s="257"/>
      <c r="BE119" s="257"/>
      <c r="BF119" s="257"/>
      <c r="BG119" s="257"/>
      <c r="BH119" s="257"/>
      <c r="BI119" s="257"/>
      <c r="BJ119" s="257"/>
      <c r="BK119" s="257"/>
      <c r="BL119" s="257"/>
      <c r="BM119" s="257"/>
      <c r="BN119" s="257"/>
      <c r="BO119" s="1040" t="s">
        <v>354</v>
      </c>
      <c r="BP119" s="1068"/>
      <c r="BQ119" s="1062">
        <v>12083427</v>
      </c>
      <c r="BR119" s="1063"/>
      <c r="BS119" s="1063"/>
      <c r="BT119" s="1063"/>
      <c r="BU119" s="1063"/>
      <c r="BV119" s="1063">
        <v>11571855</v>
      </c>
      <c r="BW119" s="1063"/>
      <c r="BX119" s="1063"/>
      <c r="BY119" s="1063"/>
      <c r="BZ119" s="1063"/>
      <c r="CA119" s="1063">
        <v>11537451</v>
      </c>
      <c r="CB119" s="1063"/>
      <c r="CC119" s="1063"/>
      <c r="CD119" s="1063"/>
      <c r="CE119" s="1063"/>
      <c r="CF119" s="1064"/>
      <c r="CG119" s="1065"/>
      <c r="CH119" s="1065"/>
      <c r="CI119" s="1065"/>
      <c r="CJ119" s="1066"/>
      <c r="CK119" s="1015"/>
      <c r="CL119" s="1016"/>
      <c r="CM119" s="1039" t="s">
        <v>355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7" t="s">
        <v>47</v>
      </c>
      <c r="DH119" s="1049"/>
      <c r="DI119" s="1049"/>
      <c r="DJ119" s="1049"/>
      <c r="DK119" s="1050"/>
      <c r="DL119" s="1048" t="s">
        <v>47</v>
      </c>
      <c r="DM119" s="1049"/>
      <c r="DN119" s="1049"/>
      <c r="DO119" s="1049"/>
      <c r="DP119" s="1050"/>
      <c r="DQ119" s="1048" t="s">
        <v>47</v>
      </c>
      <c r="DR119" s="1049"/>
      <c r="DS119" s="1049"/>
      <c r="DT119" s="1049"/>
      <c r="DU119" s="1050"/>
      <c r="DV119" s="1051" t="s">
        <v>47</v>
      </c>
      <c r="DW119" s="1052"/>
      <c r="DX119" s="1052"/>
      <c r="DY119" s="1052"/>
      <c r="DZ119" s="1053"/>
    </row>
    <row r="120" spans="1:130" s="226" customFormat="1" ht="26.25" customHeight="1" x14ac:dyDescent="0.15">
      <c r="A120" s="1121"/>
      <c r="B120" s="1014"/>
      <c r="C120" s="987" t="s">
        <v>332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47</v>
      </c>
      <c r="AB120" s="1024"/>
      <c r="AC120" s="1024"/>
      <c r="AD120" s="1024"/>
      <c r="AE120" s="1025"/>
      <c r="AF120" s="1026" t="s">
        <v>47</v>
      </c>
      <c r="AG120" s="1024"/>
      <c r="AH120" s="1024"/>
      <c r="AI120" s="1024"/>
      <c r="AJ120" s="1025"/>
      <c r="AK120" s="1026" t="s">
        <v>47</v>
      </c>
      <c r="AL120" s="1024"/>
      <c r="AM120" s="1024"/>
      <c r="AN120" s="1024"/>
      <c r="AO120" s="1025"/>
      <c r="AP120" s="1027" t="s">
        <v>47</v>
      </c>
      <c r="AQ120" s="1028"/>
      <c r="AR120" s="1028"/>
      <c r="AS120" s="1028"/>
      <c r="AT120" s="1029"/>
      <c r="AU120" s="1054" t="s">
        <v>356</v>
      </c>
      <c r="AV120" s="1055"/>
      <c r="AW120" s="1055"/>
      <c r="AX120" s="1055"/>
      <c r="AY120" s="1056"/>
      <c r="AZ120" s="994" t="s">
        <v>357</v>
      </c>
      <c r="BA120" s="960"/>
      <c r="BB120" s="960"/>
      <c r="BC120" s="960"/>
      <c r="BD120" s="960"/>
      <c r="BE120" s="960"/>
      <c r="BF120" s="960"/>
      <c r="BG120" s="960"/>
      <c r="BH120" s="960"/>
      <c r="BI120" s="960"/>
      <c r="BJ120" s="960"/>
      <c r="BK120" s="960"/>
      <c r="BL120" s="960"/>
      <c r="BM120" s="960"/>
      <c r="BN120" s="960"/>
      <c r="BO120" s="960"/>
      <c r="BP120" s="961"/>
      <c r="BQ120" s="995">
        <v>1951877</v>
      </c>
      <c r="BR120" s="996"/>
      <c r="BS120" s="996"/>
      <c r="BT120" s="996"/>
      <c r="BU120" s="996"/>
      <c r="BV120" s="996">
        <v>1852839</v>
      </c>
      <c r="BW120" s="996"/>
      <c r="BX120" s="996"/>
      <c r="BY120" s="996"/>
      <c r="BZ120" s="996"/>
      <c r="CA120" s="996">
        <v>1981196</v>
      </c>
      <c r="CB120" s="996"/>
      <c r="CC120" s="996"/>
      <c r="CD120" s="996"/>
      <c r="CE120" s="996"/>
      <c r="CF120" s="1009">
        <v>56.2</v>
      </c>
      <c r="CG120" s="1010"/>
      <c r="CH120" s="1010"/>
      <c r="CI120" s="1010"/>
      <c r="CJ120" s="1010"/>
      <c r="CK120" s="1069" t="s">
        <v>358</v>
      </c>
      <c r="CL120" s="1070"/>
      <c r="CM120" s="1070"/>
      <c r="CN120" s="1070"/>
      <c r="CO120" s="1071"/>
      <c r="CP120" s="1077" t="s">
        <v>300</v>
      </c>
      <c r="CQ120" s="1078"/>
      <c r="CR120" s="1078"/>
      <c r="CS120" s="1078"/>
      <c r="CT120" s="1078"/>
      <c r="CU120" s="1078"/>
      <c r="CV120" s="1078"/>
      <c r="CW120" s="1078"/>
      <c r="CX120" s="1078"/>
      <c r="CY120" s="1078"/>
      <c r="CZ120" s="1078"/>
      <c r="DA120" s="1078"/>
      <c r="DB120" s="1078"/>
      <c r="DC120" s="1078"/>
      <c r="DD120" s="1078"/>
      <c r="DE120" s="1078"/>
      <c r="DF120" s="1079"/>
      <c r="DG120" s="995">
        <v>3195741</v>
      </c>
      <c r="DH120" s="996"/>
      <c r="DI120" s="996"/>
      <c r="DJ120" s="996"/>
      <c r="DK120" s="996"/>
      <c r="DL120" s="996">
        <v>3067655</v>
      </c>
      <c r="DM120" s="996"/>
      <c r="DN120" s="996"/>
      <c r="DO120" s="996"/>
      <c r="DP120" s="996"/>
      <c r="DQ120" s="996">
        <v>2978381</v>
      </c>
      <c r="DR120" s="996"/>
      <c r="DS120" s="996"/>
      <c r="DT120" s="996"/>
      <c r="DU120" s="996"/>
      <c r="DV120" s="997">
        <v>84.5</v>
      </c>
      <c r="DW120" s="997"/>
      <c r="DX120" s="997"/>
      <c r="DY120" s="997"/>
      <c r="DZ120" s="998"/>
    </row>
    <row r="121" spans="1:130" s="226" customFormat="1" ht="26.25" customHeight="1" x14ac:dyDescent="0.15">
      <c r="A121" s="1121"/>
      <c r="B121" s="1014"/>
      <c r="C121" s="1032" t="s">
        <v>359</v>
      </c>
      <c r="D121" s="1033"/>
      <c r="E121" s="1033"/>
      <c r="F121" s="1033"/>
      <c r="G121" s="1033"/>
      <c r="H121" s="1033"/>
      <c r="I121" s="1033"/>
      <c r="J121" s="1033"/>
      <c r="K121" s="1033"/>
      <c r="L121" s="1033"/>
      <c r="M121" s="1033"/>
      <c r="N121" s="1033"/>
      <c r="O121" s="1033"/>
      <c r="P121" s="1033"/>
      <c r="Q121" s="1033"/>
      <c r="R121" s="1033"/>
      <c r="S121" s="1033"/>
      <c r="T121" s="1033"/>
      <c r="U121" s="1033"/>
      <c r="V121" s="1033"/>
      <c r="W121" s="1033"/>
      <c r="X121" s="1033"/>
      <c r="Y121" s="1033"/>
      <c r="Z121" s="1034"/>
      <c r="AA121" s="1023" t="s">
        <v>47</v>
      </c>
      <c r="AB121" s="1024"/>
      <c r="AC121" s="1024"/>
      <c r="AD121" s="1024"/>
      <c r="AE121" s="1025"/>
      <c r="AF121" s="1026" t="s">
        <v>47</v>
      </c>
      <c r="AG121" s="1024"/>
      <c r="AH121" s="1024"/>
      <c r="AI121" s="1024"/>
      <c r="AJ121" s="1025"/>
      <c r="AK121" s="1026" t="s">
        <v>47</v>
      </c>
      <c r="AL121" s="1024"/>
      <c r="AM121" s="1024"/>
      <c r="AN121" s="1024"/>
      <c r="AO121" s="1025"/>
      <c r="AP121" s="1027" t="s">
        <v>47</v>
      </c>
      <c r="AQ121" s="1028"/>
      <c r="AR121" s="1028"/>
      <c r="AS121" s="1028"/>
      <c r="AT121" s="1029"/>
      <c r="AU121" s="1057"/>
      <c r="AV121" s="1058"/>
      <c r="AW121" s="1058"/>
      <c r="AX121" s="1058"/>
      <c r="AY121" s="1059"/>
      <c r="AZ121" s="987" t="s">
        <v>360</v>
      </c>
      <c r="BA121" s="988"/>
      <c r="BB121" s="988"/>
      <c r="BC121" s="988"/>
      <c r="BD121" s="988"/>
      <c r="BE121" s="988"/>
      <c r="BF121" s="988"/>
      <c r="BG121" s="988"/>
      <c r="BH121" s="988"/>
      <c r="BI121" s="988"/>
      <c r="BJ121" s="988"/>
      <c r="BK121" s="988"/>
      <c r="BL121" s="988"/>
      <c r="BM121" s="988"/>
      <c r="BN121" s="988"/>
      <c r="BO121" s="988"/>
      <c r="BP121" s="989"/>
      <c r="BQ121" s="990">
        <v>1939084</v>
      </c>
      <c r="BR121" s="991"/>
      <c r="BS121" s="991"/>
      <c r="BT121" s="991"/>
      <c r="BU121" s="991"/>
      <c r="BV121" s="991">
        <v>1841648</v>
      </c>
      <c r="BW121" s="991"/>
      <c r="BX121" s="991"/>
      <c r="BY121" s="991"/>
      <c r="BZ121" s="991"/>
      <c r="CA121" s="991">
        <v>1816560</v>
      </c>
      <c r="CB121" s="991"/>
      <c r="CC121" s="991"/>
      <c r="CD121" s="991"/>
      <c r="CE121" s="991"/>
      <c r="CF121" s="985">
        <v>51.5</v>
      </c>
      <c r="CG121" s="986"/>
      <c r="CH121" s="986"/>
      <c r="CI121" s="986"/>
      <c r="CJ121" s="986"/>
      <c r="CK121" s="1072"/>
      <c r="CL121" s="1073"/>
      <c r="CM121" s="1073"/>
      <c r="CN121" s="1073"/>
      <c r="CO121" s="1074"/>
      <c r="CP121" s="1082"/>
      <c r="CQ121" s="1083"/>
      <c r="CR121" s="1083"/>
      <c r="CS121" s="1083"/>
      <c r="CT121" s="1083"/>
      <c r="CU121" s="1083"/>
      <c r="CV121" s="1083"/>
      <c r="CW121" s="1083"/>
      <c r="CX121" s="1083"/>
      <c r="CY121" s="1083"/>
      <c r="CZ121" s="1083"/>
      <c r="DA121" s="1083"/>
      <c r="DB121" s="1083"/>
      <c r="DC121" s="1083"/>
      <c r="DD121" s="1083"/>
      <c r="DE121" s="1083"/>
      <c r="DF121" s="1084"/>
      <c r="DG121" s="990"/>
      <c r="DH121" s="991"/>
      <c r="DI121" s="991"/>
      <c r="DJ121" s="991"/>
      <c r="DK121" s="991"/>
      <c r="DL121" s="991"/>
      <c r="DM121" s="991"/>
      <c r="DN121" s="991"/>
      <c r="DO121" s="991"/>
      <c r="DP121" s="991"/>
      <c r="DQ121" s="991"/>
      <c r="DR121" s="991"/>
      <c r="DS121" s="991"/>
      <c r="DT121" s="991"/>
      <c r="DU121" s="991"/>
      <c r="DV121" s="992"/>
      <c r="DW121" s="992"/>
      <c r="DX121" s="992"/>
      <c r="DY121" s="992"/>
      <c r="DZ121" s="993"/>
    </row>
    <row r="122" spans="1:130" s="226" customFormat="1" ht="26.25" customHeight="1" x14ac:dyDescent="0.15">
      <c r="A122" s="1121"/>
      <c r="B122" s="1014"/>
      <c r="C122" s="987" t="s">
        <v>342</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47</v>
      </c>
      <c r="AB122" s="1024"/>
      <c r="AC122" s="1024"/>
      <c r="AD122" s="1024"/>
      <c r="AE122" s="1025"/>
      <c r="AF122" s="1026" t="s">
        <v>47</v>
      </c>
      <c r="AG122" s="1024"/>
      <c r="AH122" s="1024"/>
      <c r="AI122" s="1024"/>
      <c r="AJ122" s="1025"/>
      <c r="AK122" s="1026" t="s">
        <v>47</v>
      </c>
      <c r="AL122" s="1024"/>
      <c r="AM122" s="1024"/>
      <c r="AN122" s="1024"/>
      <c r="AO122" s="1025"/>
      <c r="AP122" s="1027" t="s">
        <v>47</v>
      </c>
      <c r="AQ122" s="1028"/>
      <c r="AR122" s="1028"/>
      <c r="AS122" s="1028"/>
      <c r="AT122" s="1029"/>
      <c r="AU122" s="1057"/>
      <c r="AV122" s="1058"/>
      <c r="AW122" s="1058"/>
      <c r="AX122" s="1058"/>
      <c r="AY122" s="1059"/>
      <c r="AZ122" s="1039" t="s">
        <v>361</v>
      </c>
      <c r="BA122" s="1030"/>
      <c r="BB122" s="1030"/>
      <c r="BC122" s="1030"/>
      <c r="BD122" s="1030"/>
      <c r="BE122" s="1030"/>
      <c r="BF122" s="1030"/>
      <c r="BG122" s="1030"/>
      <c r="BH122" s="1030"/>
      <c r="BI122" s="1030"/>
      <c r="BJ122" s="1030"/>
      <c r="BK122" s="1030"/>
      <c r="BL122" s="1030"/>
      <c r="BM122" s="1030"/>
      <c r="BN122" s="1030"/>
      <c r="BO122" s="1030"/>
      <c r="BP122" s="1031"/>
      <c r="BQ122" s="1062">
        <v>7791655</v>
      </c>
      <c r="BR122" s="1063"/>
      <c r="BS122" s="1063"/>
      <c r="BT122" s="1063"/>
      <c r="BU122" s="1063"/>
      <c r="BV122" s="1063">
        <v>7682061</v>
      </c>
      <c r="BW122" s="1063"/>
      <c r="BX122" s="1063"/>
      <c r="BY122" s="1063"/>
      <c r="BZ122" s="1063"/>
      <c r="CA122" s="1063">
        <v>7623342</v>
      </c>
      <c r="CB122" s="1063"/>
      <c r="CC122" s="1063"/>
      <c r="CD122" s="1063"/>
      <c r="CE122" s="1063"/>
      <c r="CF122" s="1080">
        <v>216.3</v>
      </c>
      <c r="CG122" s="1081"/>
      <c r="CH122" s="1081"/>
      <c r="CI122" s="1081"/>
      <c r="CJ122" s="1081"/>
      <c r="CK122" s="1072"/>
      <c r="CL122" s="1073"/>
      <c r="CM122" s="1073"/>
      <c r="CN122" s="1073"/>
      <c r="CO122" s="1074"/>
      <c r="CP122" s="1082"/>
      <c r="CQ122" s="1083"/>
      <c r="CR122" s="1083"/>
      <c r="CS122" s="1083"/>
      <c r="CT122" s="1083"/>
      <c r="CU122" s="1083"/>
      <c r="CV122" s="1083"/>
      <c r="CW122" s="1083"/>
      <c r="CX122" s="1083"/>
      <c r="CY122" s="1083"/>
      <c r="CZ122" s="1083"/>
      <c r="DA122" s="1083"/>
      <c r="DB122" s="1083"/>
      <c r="DC122" s="1083"/>
      <c r="DD122" s="1083"/>
      <c r="DE122" s="1083"/>
      <c r="DF122" s="1084"/>
      <c r="DG122" s="990"/>
      <c r="DH122" s="991"/>
      <c r="DI122" s="991"/>
      <c r="DJ122" s="991"/>
      <c r="DK122" s="991"/>
      <c r="DL122" s="991"/>
      <c r="DM122" s="991"/>
      <c r="DN122" s="991"/>
      <c r="DO122" s="991"/>
      <c r="DP122" s="991"/>
      <c r="DQ122" s="991"/>
      <c r="DR122" s="991"/>
      <c r="DS122" s="991"/>
      <c r="DT122" s="991"/>
      <c r="DU122" s="991"/>
      <c r="DV122" s="992"/>
      <c r="DW122" s="992"/>
      <c r="DX122" s="992"/>
      <c r="DY122" s="992"/>
      <c r="DZ122" s="993"/>
    </row>
    <row r="123" spans="1:130" s="226" customFormat="1" ht="26.25" customHeight="1" x14ac:dyDescent="0.15">
      <c r="A123" s="1121"/>
      <c r="B123" s="1014"/>
      <c r="C123" s="987" t="s">
        <v>348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47</v>
      </c>
      <c r="AB123" s="1024"/>
      <c r="AC123" s="1024"/>
      <c r="AD123" s="1024"/>
      <c r="AE123" s="1025"/>
      <c r="AF123" s="1026" t="s">
        <v>47</v>
      </c>
      <c r="AG123" s="1024"/>
      <c r="AH123" s="1024"/>
      <c r="AI123" s="1024"/>
      <c r="AJ123" s="1025"/>
      <c r="AK123" s="1026" t="s">
        <v>47</v>
      </c>
      <c r="AL123" s="1024"/>
      <c r="AM123" s="1024"/>
      <c r="AN123" s="1024"/>
      <c r="AO123" s="1025"/>
      <c r="AP123" s="1027" t="s">
        <v>47</v>
      </c>
      <c r="AQ123" s="1028"/>
      <c r="AR123" s="1028"/>
      <c r="AS123" s="1028"/>
      <c r="AT123" s="1029"/>
      <c r="AU123" s="1060"/>
      <c r="AV123" s="1061"/>
      <c r="AW123" s="1061"/>
      <c r="AX123" s="1061"/>
      <c r="AY123" s="1061"/>
      <c r="AZ123" s="257" t="s">
        <v>103</v>
      </c>
      <c r="BA123" s="257"/>
      <c r="BB123" s="257"/>
      <c r="BC123" s="257"/>
      <c r="BD123" s="257"/>
      <c r="BE123" s="257"/>
      <c r="BF123" s="257"/>
      <c r="BG123" s="257"/>
      <c r="BH123" s="257"/>
      <c r="BI123" s="257"/>
      <c r="BJ123" s="257"/>
      <c r="BK123" s="257"/>
      <c r="BL123" s="257"/>
      <c r="BM123" s="257"/>
      <c r="BN123" s="257"/>
      <c r="BO123" s="1040" t="s">
        <v>362</v>
      </c>
      <c r="BP123" s="1068"/>
      <c r="BQ123" s="1127">
        <v>11682616</v>
      </c>
      <c r="BR123" s="1128"/>
      <c r="BS123" s="1128"/>
      <c r="BT123" s="1128"/>
      <c r="BU123" s="1128"/>
      <c r="BV123" s="1128">
        <v>11376548</v>
      </c>
      <c r="BW123" s="1128"/>
      <c r="BX123" s="1128"/>
      <c r="BY123" s="1128"/>
      <c r="BZ123" s="1128"/>
      <c r="CA123" s="1128">
        <v>11421098</v>
      </c>
      <c r="CB123" s="1128"/>
      <c r="CC123" s="1128"/>
      <c r="CD123" s="1128"/>
      <c r="CE123" s="1128"/>
      <c r="CF123" s="1064"/>
      <c r="CG123" s="1065"/>
      <c r="CH123" s="1065"/>
      <c r="CI123" s="1065"/>
      <c r="CJ123" s="1066"/>
      <c r="CK123" s="1072"/>
      <c r="CL123" s="1073"/>
      <c r="CM123" s="1073"/>
      <c r="CN123" s="1073"/>
      <c r="CO123" s="1074"/>
      <c r="CP123" s="1082"/>
      <c r="CQ123" s="1083"/>
      <c r="CR123" s="1083"/>
      <c r="CS123" s="1083"/>
      <c r="CT123" s="1083"/>
      <c r="CU123" s="1083"/>
      <c r="CV123" s="1083"/>
      <c r="CW123" s="1083"/>
      <c r="CX123" s="1083"/>
      <c r="CY123" s="1083"/>
      <c r="CZ123" s="1083"/>
      <c r="DA123" s="1083"/>
      <c r="DB123" s="1083"/>
      <c r="DC123" s="1083"/>
      <c r="DD123" s="1083"/>
      <c r="DE123" s="1083"/>
      <c r="DF123" s="1084"/>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26" customFormat="1" ht="26.25" customHeight="1" thickBot="1" x14ac:dyDescent="0.2">
      <c r="A124" s="1121"/>
      <c r="B124" s="1014"/>
      <c r="C124" s="987" t="s">
        <v>351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47</v>
      </c>
      <c r="AB124" s="1024"/>
      <c r="AC124" s="1024"/>
      <c r="AD124" s="1024"/>
      <c r="AE124" s="1025"/>
      <c r="AF124" s="1026" t="s">
        <v>47</v>
      </c>
      <c r="AG124" s="1024"/>
      <c r="AH124" s="1024"/>
      <c r="AI124" s="1024"/>
      <c r="AJ124" s="1025"/>
      <c r="AK124" s="1026" t="s">
        <v>47</v>
      </c>
      <c r="AL124" s="1024"/>
      <c r="AM124" s="1024"/>
      <c r="AN124" s="1024"/>
      <c r="AO124" s="1025"/>
      <c r="AP124" s="1027" t="s">
        <v>47</v>
      </c>
      <c r="AQ124" s="1028"/>
      <c r="AR124" s="1028"/>
      <c r="AS124" s="1028"/>
      <c r="AT124" s="1029"/>
      <c r="AU124" s="1123" t="s">
        <v>363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11</v>
      </c>
      <c r="BR124" s="1090"/>
      <c r="BS124" s="1090"/>
      <c r="BT124" s="1090"/>
      <c r="BU124" s="1090"/>
      <c r="BV124" s="1090">
        <v>5.4</v>
      </c>
      <c r="BW124" s="1090"/>
      <c r="BX124" s="1090"/>
      <c r="BY124" s="1090"/>
      <c r="BZ124" s="1090"/>
      <c r="CA124" s="1090">
        <v>3.3</v>
      </c>
      <c r="CB124" s="1090"/>
      <c r="CC124" s="1090"/>
      <c r="CD124" s="1090"/>
      <c r="CE124" s="1090"/>
      <c r="CF124" s="1091"/>
      <c r="CG124" s="1092"/>
      <c r="CH124" s="1092"/>
      <c r="CI124" s="1092"/>
      <c r="CJ124" s="1093"/>
      <c r="CK124" s="1075"/>
      <c r="CL124" s="1075"/>
      <c r="CM124" s="1075"/>
      <c r="CN124" s="1075"/>
      <c r="CO124" s="1076"/>
      <c r="CP124" s="1082" t="s">
        <v>364</v>
      </c>
      <c r="CQ124" s="1083"/>
      <c r="CR124" s="1083"/>
      <c r="CS124" s="1083"/>
      <c r="CT124" s="1083"/>
      <c r="CU124" s="1083"/>
      <c r="CV124" s="1083"/>
      <c r="CW124" s="1083"/>
      <c r="CX124" s="1083"/>
      <c r="CY124" s="1083"/>
      <c r="CZ124" s="1083"/>
      <c r="DA124" s="1083"/>
      <c r="DB124" s="1083"/>
      <c r="DC124" s="1083"/>
      <c r="DD124" s="1083"/>
      <c r="DE124" s="1083"/>
      <c r="DF124" s="1084"/>
      <c r="DG124" s="1067" t="s">
        <v>47</v>
      </c>
      <c r="DH124" s="1049"/>
      <c r="DI124" s="1049"/>
      <c r="DJ124" s="1049"/>
      <c r="DK124" s="1050"/>
      <c r="DL124" s="1048" t="s">
        <v>47</v>
      </c>
      <c r="DM124" s="1049"/>
      <c r="DN124" s="1049"/>
      <c r="DO124" s="1049"/>
      <c r="DP124" s="1050"/>
      <c r="DQ124" s="1048" t="s">
        <v>47</v>
      </c>
      <c r="DR124" s="1049"/>
      <c r="DS124" s="1049"/>
      <c r="DT124" s="1049"/>
      <c r="DU124" s="1050"/>
      <c r="DV124" s="1051" t="s">
        <v>47</v>
      </c>
      <c r="DW124" s="1052"/>
      <c r="DX124" s="1052"/>
      <c r="DY124" s="1052"/>
      <c r="DZ124" s="1053"/>
    </row>
    <row r="125" spans="1:130" s="226" customFormat="1" ht="26.25" customHeight="1" x14ac:dyDescent="0.15">
      <c r="A125" s="1121"/>
      <c r="B125" s="1014"/>
      <c r="C125" s="987" t="s">
        <v>353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47</v>
      </c>
      <c r="AB125" s="1024"/>
      <c r="AC125" s="1024"/>
      <c r="AD125" s="1024"/>
      <c r="AE125" s="1025"/>
      <c r="AF125" s="1026" t="s">
        <v>47</v>
      </c>
      <c r="AG125" s="1024"/>
      <c r="AH125" s="1024"/>
      <c r="AI125" s="1024"/>
      <c r="AJ125" s="1025"/>
      <c r="AK125" s="1026" t="s">
        <v>47</v>
      </c>
      <c r="AL125" s="1024"/>
      <c r="AM125" s="1024"/>
      <c r="AN125" s="1024"/>
      <c r="AO125" s="1025"/>
      <c r="AP125" s="1027" t="s">
        <v>47</v>
      </c>
      <c r="AQ125" s="1028"/>
      <c r="AR125" s="1028"/>
      <c r="AS125" s="1028"/>
      <c r="AT125" s="102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85" t="s">
        <v>365</v>
      </c>
      <c r="CL125" s="1070"/>
      <c r="CM125" s="1070"/>
      <c r="CN125" s="1070"/>
      <c r="CO125" s="1071"/>
      <c r="CP125" s="994" t="s">
        <v>366</v>
      </c>
      <c r="CQ125" s="960"/>
      <c r="CR125" s="960"/>
      <c r="CS125" s="960"/>
      <c r="CT125" s="960"/>
      <c r="CU125" s="960"/>
      <c r="CV125" s="960"/>
      <c r="CW125" s="960"/>
      <c r="CX125" s="960"/>
      <c r="CY125" s="960"/>
      <c r="CZ125" s="960"/>
      <c r="DA125" s="960"/>
      <c r="DB125" s="960"/>
      <c r="DC125" s="960"/>
      <c r="DD125" s="960"/>
      <c r="DE125" s="960"/>
      <c r="DF125" s="961"/>
      <c r="DG125" s="995" t="s">
        <v>47</v>
      </c>
      <c r="DH125" s="996"/>
      <c r="DI125" s="996"/>
      <c r="DJ125" s="996"/>
      <c r="DK125" s="996"/>
      <c r="DL125" s="996" t="s">
        <v>47</v>
      </c>
      <c r="DM125" s="996"/>
      <c r="DN125" s="996"/>
      <c r="DO125" s="996"/>
      <c r="DP125" s="996"/>
      <c r="DQ125" s="996" t="s">
        <v>47</v>
      </c>
      <c r="DR125" s="996"/>
      <c r="DS125" s="996"/>
      <c r="DT125" s="996"/>
      <c r="DU125" s="996"/>
      <c r="DV125" s="997" t="s">
        <v>47</v>
      </c>
      <c r="DW125" s="997"/>
      <c r="DX125" s="997"/>
      <c r="DY125" s="997"/>
      <c r="DZ125" s="998"/>
    </row>
    <row r="126" spans="1:130" s="226" customFormat="1" ht="26.25" customHeight="1" thickBot="1" x14ac:dyDescent="0.2">
      <c r="A126" s="1121"/>
      <c r="B126" s="1014"/>
      <c r="C126" s="987" t="s">
        <v>355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33</v>
      </c>
      <c r="AB126" s="1024"/>
      <c r="AC126" s="1024"/>
      <c r="AD126" s="1024"/>
      <c r="AE126" s="1025"/>
      <c r="AF126" s="1026">
        <v>77</v>
      </c>
      <c r="AG126" s="1024"/>
      <c r="AH126" s="1024"/>
      <c r="AI126" s="1024"/>
      <c r="AJ126" s="1025"/>
      <c r="AK126" s="1026" t="s">
        <v>47</v>
      </c>
      <c r="AL126" s="1024"/>
      <c r="AM126" s="1024"/>
      <c r="AN126" s="1024"/>
      <c r="AO126" s="1025"/>
      <c r="AP126" s="1027" t="s">
        <v>47</v>
      </c>
      <c r="AQ126" s="1028"/>
      <c r="AR126" s="1028"/>
      <c r="AS126" s="1028"/>
      <c r="AT126" s="102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86"/>
      <c r="CL126" s="1073"/>
      <c r="CM126" s="1073"/>
      <c r="CN126" s="1073"/>
      <c r="CO126" s="1074"/>
      <c r="CP126" s="987" t="s">
        <v>367</v>
      </c>
      <c r="CQ126" s="988"/>
      <c r="CR126" s="988"/>
      <c r="CS126" s="988"/>
      <c r="CT126" s="988"/>
      <c r="CU126" s="988"/>
      <c r="CV126" s="988"/>
      <c r="CW126" s="988"/>
      <c r="CX126" s="988"/>
      <c r="CY126" s="988"/>
      <c r="CZ126" s="988"/>
      <c r="DA126" s="988"/>
      <c r="DB126" s="988"/>
      <c r="DC126" s="988"/>
      <c r="DD126" s="988"/>
      <c r="DE126" s="988"/>
      <c r="DF126" s="989"/>
      <c r="DG126" s="990" t="s">
        <v>47</v>
      </c>
      <c r="DH126" s="991"/>
      <c r="DI126" s="991"/>
      <c r="DJ126" s="991"/>
      <c r="DK126" s="991"/>
      <c r="DL126" s="991" t="s">
        <v>47</v>
      </c>
      <c r="DM126" s="991"/>
      <c r="DN126" s="991"/>
      <c r="DO126" s="991"/>
      <c r="DP126" s="991"/>
      <c r="DQ126" s="991" t="s">
        <v>47</v>
      </c>
      <c r="DR126" s="991"/>
      <c r="DS126" s="991"/>
      <c r="DT126" s="991"/>
      <c r="DU126" s="991"/>
      <c r="DV126" s="992" t="s">
        <v>47</v>
      </c>
      <c r="DW126" s="992"/>
      <c r="DX126" s="992"/>
      <c r="DY126" s="992"/>
      <c r="DZ126" s="993"/>
    </row>
    <row r="127" spans="1:130" s="226" customFormat="1" ht="26.25" customHeight="1" x14ac:dyDescent="0.15">
      <c r="A127" s="1122"/>
      <c r="B127" s="1016"/>
      <c r="C127" s="1039" t="s">
        <v>368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47</v>
      </c>
      <c r="AB127" s="1024"/>
      <c r="AC127" s="1024"/>
      <c r="AD127" s="1024"/>
      <c r="AE127" s="1025"/>
      <c r="AF127" s="1026" t="s">
        <v>47</v>
      </c>
      <c r="AG127" s="1024"/>
      <c r="AH127" s="1024"/>
      <c r="AI127" s="1024"/>
      <c r="AJ127" s="1025"/>
      <c r="AK127" s="1026" t="s">
        <v>47</v>
      </c>
      <c r="AL127" s="1024"/>
      <c r="AM127" s="1024"/>
      <c r="AN127" s="1024"/>
      <c r="AO127" s="1025"/>
      <c r="AP127" s="1027" t="s">
        <v>47</v>
      </c>
      <c r="AQ127" s="1028"/>
      <c r="AR127" s="1028"/>
      <c r="AS127" s="1028"/>
      <c r="AT127" s="1029"/>
      <c r="AU127" s="262"/>
      <c r="AV127" s="262"/>
      <c r="AW127" s="262"/>
      <c r="AX127" s="1094" t="s">
        <v>41</v>
      </c>
      <c r="AY127" s="1095"/>
      <c r="AZ127" s="1095"/>
      <c r="BA127" s="1095"/>
      <c r="BB127" s="1095"/>
      <c r="BC127" s="1095"/>
      <c r="BD127" s="1095"/>
      <c r="BE127" s="1096"/>
      <c r="BF127" s="1097" t="s">
        <v>127</v>
      </c>
      <c r="BG127" s="1095"/>
      <c r="BH127" s="1095"/>
      <c r="BI127" s="1095"/>
      <c r="BJ127" s="1095"/>
      <c r="BK127" s="1095"/>
      <c r="BL127" s="1096"/>
      <c r="BM127" s="1097" t="s">
        <v>369</v>
      </c>
      <c r="BN127" s="1095"/>
      <c r="BO127" s="1095"/>
      <c r="BP127" s="1095"/>
      <c r="BQ127" s="1095"/>
      <c r="BR127" s="1095"/>
      <c r="BS127" s="1096"/>
      <c r="BT127" s="1097" t="s">
        <v>370</v>
      </c>
      <c r="BU127" s="1095"/>
      <c r="BV127" s="1095"/>
      <c r="BW127" s="1095"/>
      <c r="BX127" s="1095"/>
      <c r="BY127" s="1095"/>
      <c r="BZ127" s="1119"/>
      <c r="CA127" s="262"/>
      <c r="CB127" s="262"/>
      <c r="CC127" s="262"/>
      <c r="CD127" s="263"/>
      <c r="CE127" s="263"/>
      <c r="CF127" s="263"/>
      <c r="CG127" s="260"/>
      <c r="CH127" s="260"/>
      <c r="CI127" s="260"/>
      <c r="CJ127" s="261"/>
      <c r="CK127" s="1086"/>
      <c r="CL127" s="1073"/>
      <c r="CM127" s="1073"/>
      <c r="CN127" s="1073"/>
      <c r="CO127" s="1074"/>
      <c r="CP127" s="987" t="s">
        <v>371</v>
      </c>
      <c r="CQ127" s="988"/>
      <c r="CR127" s="988"/>
      <c r="CS127" s="988"/>
      <c r="CT127" s="988"/>
      <c r="CU127" s="988"/>
      <c r="CV127" s="988"/>
      <c r="CW127" s="988"/>
      <c r="CX127" s="988"/>
      <c r="CY127" s="988"/>
      <c r="CZ127" s="988"/>
      <c r="DA127" s="988"/>
      <c r="DB127" s="988"/>
      <c r="DC127" s="988"/>
      <c r="DD127" s="988"/>
      <c r="DE127" s="988"/>
      <c r="DF127" s="989"/>
      <c r="DG127" s="990" t="s">
        <v>47</v>
      </c>
      <c r="DH127" s="991"/>
      <c r="DI127" s="991"/>
      <c r="DJ127" s="991"/>
      <c r="DK127" s="991"/>
      <c r="DL127" s="991" t="s">
        <v>47</v>
      </c>
      <c r="DM127" s="991"/>
      <c r="DN127" s="991"/>
      <c r="DO127" s="991"/>
      <c r="DP127" s="991"/>
      <c r="DQ127" s="991" t="s">
        <v>47</v>
      </c>
      <c r="DR127" s="991"/>
      <c r="DS127" s="991"/>
      <c r="DT127" s="991"/>
      <c r="DU127" s="991"/>
      <c r="DV127" s="992" t="s">
        <v>47</v>
      </c>
      <c r="DW127" s="992"/>
      <c r="DX127" s="992"/>
      <c r="DY127" s="992"/>
      <c r="DZ127" s="993"/>
    </row>
    <row r="128" spans="1:130" s="226" customFormat="1" ht="26.25" customHeight="1" thickBot="1" x14ac:dyDescent="0.2">
      <c r="A128" s="1105" t="s">
        <v>372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373</v>
      </c>
      <c r="X128" s="1107"/>
      <c r="Y128" s="1107"/>
      <c r="Z128" s="1108"/>
      <c r="AA128" s="1109">
        <v>184103</v>
      </c>
      <c r="AB128" s="1110"/>
      <c r="AC128" s="1110"/>
      <c r="AD128" s="1110"/>
      <c r="AE128" s="1111"/>
      <c r="AF128" s="1112">
        <v>182947</v>
      </c>
      <c r="AG128" s="1110"/>
      <c r="AH128" s="1110"/>
      <c r="AI128" s="1110"/>
      <c r="AJ128" s="1111"/>
      <c r="AK128" s="1112">
        <v>215337</v>
      </c>
      <c r="AL128" s="1110"/>
      <c r="AM128" s="1110"/>
      <c r="AN128" s="1110"/>
      <c r="AO128" s="1111"/>
      <c r="AP128" s="1113"/>
      <c r="AQ128" s="1114"/>
      <c r="AR128" s="1114"/>
      <c r="AS128" s="1114"/>
      <c r="AT128" s="1115"/>
      <c r="AU128" s="262"/>
      <c r="AV128" s="262"/>
      <c r="AW128" s="262"/>
      <c r="AX128" s="959" t="s">
        <v>374</v>
      </c>
      <c r="AY128" s="960"/>
      <c r="AZ128" s="960"/>
      <c r="BA128" s="960"/>
      <c r="BB128" s="960"/>
      <c r="BC128" s="960"/>
      <c r="BD128" s="960"/>
      <c r="BE128" s="961"/>
      <c r="BF128" s="1116" t="s">
        <v>47</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1"/>
      <c r="CA128" s="263"/>
      <c r="CB128" s="263"/>
      <c r="CC128" s="263"/>
      <c r="CD128" s="263"/>
      <c r="CE128" s="263"/>
      <c r="CF128" s="263"/>
      <c r="CG128" s="260"/>
      <c r="CH128" s="260"/>
      <c r="CI128" s="260"/>
      <c r="CJ128" s="261"/>
      <c r="CK128" s="1087"/>
      <c r="CL128" s="1088"/>
      <c r="CM128" s="1088"/>
      <c r="CN128" s="1088"/>
      <c r="CO128" s="1089"/>
      <c r="CP128" s="1098" t="s">
        <v>375</v>
      </c>
      <c r="CQ128" s="1099"/>
      <c r="CR128" s="1099"/>
      <c r="CS128" s="1099"/>
      <c r="CT128" s="1099"/>
      <c r="CU128" s="1099"/>
      <c r="CV128" s="1099"/>
      <c r="CW128" s="1099"/>
      <c r="CX128" s="1099"/>
      <c r="CY128" s="1099"/>
      <c r="CZ128" s="1099"/>
      <c r="DA128" s="1099"/>
      <c r="DB128" s="1099"/>
      <c r="DC128" s="1099"/>
      <c r="DD128" s="1099"/>
      <c r="DE128" s="1099"/>
      <c r="DF128" s="1100"/>
      <c r="DG128" s="1101" t="s">
        <v>47</v>
      </c>
      <c r="DH128" s="1102"/>
      <c r="DI128" s="1102"/>
      <c r="DJ128" s="1102"/>
      <c r="DK128" s="1102"/>
      <c r="DL128" s="1102" t="s">
        <v>47</v>
      </c>
      <c r="DM128" s="1102"/>
      <c r="DN128" s="1102"/>
      <c r="DO128" s="1102"/>
      <c r="DP128" s="1102"/>
      <c r="DQ128" s="1102" t="s">
        <v>47</v>
      </c>
      <c r="DR128" s="1102"/>
      <c r="DS128" s="1102"/>
      <c r="DT128" s="1102"/>
      <c r="DU128" s="1102"/>
      <c r="DV128" s="1103" t="s">
        <v>47</v>
      </c>
      <c r="DW128" s="1103"/>
      <c r="DX128" s="1103"/>
      <c r="DY128" s="1103"/>
      <c r="DZ128" s="1104"/>
    </row>
    <row r="129" spans="1:131" s="226" customFormat="1" ht="26.25" customHeight="1" x14ac:dyDescent="0.15">
      <c r="A129" s="999" t="s">
        <v>28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376</v>
      </c>
      <c r="X129" s="1136"/>
      <c r="Y129" s="1136"/>
      <c r="Z129" s="1137"/>
      <c r="AA129" s="1023">
        <v>4215430</v>
      </c>
      <c r="AB129" s="1024"/>
      <c r="AC129" s="1024"/>
      <c r="AD129" s="1024"/>
      <c r="AE129" s="1025"/>
      <c r="AF129" s="1026">
        <v>4221189</v>
      </c>
      <c r="AG129" s="1024"/>
      <c r="AH129" s="1024"/>
      <c r="AI129" s="1024"/>
      <c r="AJ129" s="1025"/>
      <c r="AK129" s="1026">
        <v>4159989</v>
      </c>
      <c r="AL129" s="1024"/>
      <c r="AM129" s="1024"/>
      <c r="AN129" s="1024"/>
      <c r="AO129" s="1025"/>
      <c r="AP129" s="1138"/>
      <c r="AQ129" s="1139"/>
      <c r="AR129" s="1139"/>
      <c r="AS129" s="1139"/>
      <c r="AT129" s="1140"/>
      <c r="AU129" s="264"/>
      <c r="AV129" s="264"/>
      <c r="AW129" s="264"/>
      <c r="AX129" s="1129" t="s">
        <v>377</v>
      </c>
      <c r="AY129" s="988"/>
      <c r="AZ129" s="988"/>
      <c r="BA129" s="988"/>
      <c r="BB129" s="988"/>
      <c r="BC129" s="988"/>
      <c r="BD129" s="988"/>
      <c r="BE129" s="989"/>
      <c r="BF129" s="1130" t="s">
        <v>47</v>
      </c>
      <c r="BG129" s="1131"/>
      <c r="BH129" s="1131"/>
      <c r="BI129" s="1131"/>
      <c r="BJ129" s="1131"/>
      <c r="BK129" s="1131"/>
      <c r="BL129" s="1132"/>
      <c r="BM129" s="1130">
        <v>20</v>
      </c>
      <c r="BN129" s="1131"/>
      <c r="BO129" s="1131"/>
      <c r="BP129" s="1131"/>
      <c r="BQ129" s="1131"/>
      <c r="BR129" s="1131"/>
      <c r="BS129" s="1132"/>
      <c r="BT129" s="1130">
        <v>30</v>
      </c>
      <c r="BU129" s="1133"/>
      <c r="BV129" s="1133"/>
      <c r="BW129" s="1133"/>
      <c r="BX129" s="1133"/>
      <c r="BY129" s="1133"/>
      <c r="BZ129" s="113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378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379</v>
      </c>
      <c r="X130" s="1136"/>
      <c r="Y130" s="1136"/>
      <c r="Z130" s="1137"/>
      <c r="AA130" s="1023">
        <v>596930</v>
      </c>
      <c r="AB130" s="1024"/>
      <c r="AC130" s="1024"/>
      <c r="AD130" s="1024"/>
      <c r="AE130" s="1025"/>
      <c r="AF130" s="1026">
        <v>612283</v>
      </c>
      <c r="AG130" s="1024"/>
      <c r="AH130" s="1024"/>
      <c r="AI130" s="1024"/>
      <c r="AJ130" s="1025"/>
      <c r="AK130" s="1026">
        <v>635933</v>
      </c>
      <c r="AL130" s="1024"/>
      <c r="AM130" s="1024"/>
      <c r="AN130" s="1024"/>
      <c r="AO130" s="1025"/>
      <c r="AP130" s="1138"/>
      <c r="AQ130" s="1139"/>
      <c r="AR130" s="1139"/>
      <c r="AS130" s="1139"/>
      <c r="AT130" s="1140"/>
      <c r="AU130" s="264"/>
      <c r="AV130" s="264"/>
      <c r="AW130" s="264"/>
      <c r="AX130" s="1129" t="s">
        <v>380</v>
      </c>
      <c r="AY130" s="988"/>
      <c r="AZ130" s="988"/>
      <c r="BA130" s="988"/>
      <c r="BB130" s="988"/>
      <c r="BC130" s="988"/>
      <c r="BD130" s="988"/>
      <c r="BE130" s="989"/>
      <c r="BF130" s="1166">
        <v>6</v>
      </c>
      <c r="BG130" s="1167"/>
      <c r="BH130" s="1167"/>
      <c r="BI130" s="1167"/>
      <c r="BJ130" s="1167"/>
      <c r="BK130" s="1167"/>
      <c r="BL130" s="1168"/>
      <c r="BM130" s="1166">
        <v>25</v>
      </c>
      <c r="BN130" s="1167"/>
      <c r="BO130" s="1167"/>
      <c r="BP130" s="1167"/>
      <c r="BQ130" s="1167"/>
      <c r="BR130" s="1167"/>
      <c r="BS130" s="1168"/>
      <c r="BT130" s="1166">
        <v>35</v>
      </c>
      <c r="BU130" s="1169"/>
      <c r="BV130" s="1169"/>
      <c r="BW130" s="1169"/>
      <c r="BX130" s="1169"/>
      <c r="BY130" s="1169"/>
      <c r="BZ130" s="117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381</v>
      </c>
      <c r="X131" s="1174"/>
      <c r="Y131" s="1174"/>
      <c r="Z131" s="1175"/>
      <c r="AA131" s="1067">
        <v>3618500</v>
      </c>
      <c r="AB131" s="1049"/>
      <c r="AC131" s="1049"/>
      <c r="AD131" s="1049"/>
      <c r="AE131" s="1050"/>
      <c r="AF131" s="1048">
        <v>3608906</v>
      </c>
      <c r="AG131" s="1049"/>
      <c r="AH131" s="1049"/>
      <c r="AI131" s="1049"/>
      <c r="AJ131" s="1050"/>
      <c r="AK131" s="1048">
        <v>3524056</v>
      </c>
      <c r="AL131" s="1049"/>
      <c r="AM131" s="1049"/>
      <c r="AN131" s="1049"/>
      <c r="AO131" s="1050"/>
      <c r="AP131" s="1176"/>
      <c r="AQ131" s="1177"/>
      <c r="AR131" s="1177"/>
      <c r="AS131" s="1177"/>
      <c r="AT131" s="1178"/>
      <c r="AU131" s="264"/>
      <c r="AV131" s="264"/>
      <c r="AW131" s="264"/>
      <c r="AX131" s="1148" t="s">
        <v>382</v>
      </c>
      <c r="AY131" s="1099"/>
      <c r="AZ131" s="1099"/>
      <c r="BA131" s="1099"/>
      <c r="BB131" s="1099"/>
      <c r="BC131" s="1099"/>
      <c r="BD131" s="1099"/>
      <c r="BE131" s="1100"/>
      <c r="BF131" s="1149">
        <v>3.3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55" t="s">
        <v>383</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384</v>
      </c>
      <c r="W132" s="1159"/>
      <c r="X132" s="1159"/>
      <c r="Y132" s="1159"/>
      <c r="Z132" s="1160"/>
      <c r="AA132" s="1161">
        <v>7.0228824100000002</v>
      </c>
      <c r="AB132" s="1162"/>
      <c r="AC132" s="1162"/>
      <c r="AD132" s="1162"/>
      <c r="AE132" s="1163"/>
      <c r="AF132" s="1164">
        <v>6.4490734869999997</v>
      </c>
      <c r="AG132" s="1162"/>
      <c r="AH132" s="1162"/>
      <c r="AI132" s="1162"/>
      <c r="AJ132" s="1163"/>
      <c r="AK132" s="1164">
        <v>4.5603418329999998</v>
      </c>
      <c r="AL132" s="1162"/>
      <c r="AM132" s="1162"/>
      <c r="AN132" s="1162"/>
      <c r="AO132" s="1163"/>
      <c r="AP132" s="1064"/>
      <c r="AQ132" s="1065"/>
      <c r="AR132" s="1065"/>
      <c r="AS132" s="1065"/>
      <c r="AT132" s="116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385</v>
      </c>
      <c r="W133" s="1142"/>
      <c r="X133" s="1142"/>
      <c r="Y133" s="1142"/>
      <c r="Z133" s="1143"/>
      <c r="AA133" s="1144">
        <v>6.9</v>
      </c>
      <c r="AB133" s="1145"/>
      <c r="AC133" s="1145"/>
      <c r="AD133" s="1145"/>
      <c r="AE133" s="1146"/>
      <c r="AF133" s="1144">
        <v>6.5</v>
      </c>
      <c r="AG133" s="1145"/>
      <c r="AH133" s="1145"/>
      <c r="AI133" s="1145"/>
      <c r="AJ133" s="1146"/>
      <c r="AK133" s="1144">
        <v>6</v>
      </c>
      <c r="AL133" s="1145"/>
      <c r="AM133" s="1145"/>
      <c r="AN133" s="1145"/>
      <c r="AO133" s="1146"/>
      <c r="AP133" s="1091"/>
      <c r="AQ133" s="1092"/>
      <c r="AR133" s="1092"/>
      <c r="AS133" s="1092"/>
      <c r="AT133" s="114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t="14.25" hidden="1" thickBot="1" x14ac:dyDescent="0.2"/>
  </sheetData>
  <sheetProtection algorithmName="SHA-512" hashValue="VI36O2zyN2rb8lSHt3mc+mhpQBxvjcS5LTVosACqM6RhDOUBruYoaxqKI08tsgOWm/iMIPx1bsHvRTkOml9ARQ==" saltValue="YvaSIxK+Z4NdtD/mBFv8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04" right="0" top="0.59055118110236204" bottom="0.59055118110236204" header="0.39370078740157499" footer="0.39370078740157499"/>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1" zoomScale="85" zoomScaleNormal="85" zoomScaleSheetLayoutView="85" workbookViewId="0">
      <selection activeCell="CQ97" sqref="CQ9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386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bUXkDVjxGFV9L+ORlGH2yZ9Oye3xqw9wVo1pyUkKZnFteoj7cT40NHUnp+e96SNxlvTOtka+cdl9fR6JqHmFA==" saltValue="SVrCyRwC9a9H2pNben8Jpg==" spinCount="100000" sheet="1" objects="1" scenarios="1"/>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IXYaEoICo3jFBynhGkRW0Hnk58evh4xvDbC8ufB6PTTeX+OlJNreI0m8udVFIWQXuZTc2Gm2m3TWvlZEr7l/Q==" saltValue="l0/jPvmzKnSGjS7GoAbdjQ==" spinCount="100000" sheet="1" objects="1" scenarios="1"/>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 zoomScale="70" zoomScaleNormal="10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387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388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2" t="s">
        <v>389</v>
      </c>
      <c r="AP7" s="283"/>
      <c r="AQ7" s="284" t="s">
        <v>390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3"/>
      <c r="AP8" s="289" t="s">
        <v>391</v>
      </c>
      <c r="AQ8" s="290" t="s">
        <v>392</v>
      </c>
      <c r="AR8" s="291" t="s">
        <v>393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84" t="s">
        <v>394</v>
      </c>
      <c r="AL9" s="1185"/>
      <c r="AM9" s="1185"/>
      <c r="AN9" s="1186"/>
      <c r="AO9" s="292">
        <v>1439655</v>
      </c>
      <c r="AP9" s="292">
        <v>84890</v>
      </c>
      <c r="AQ9" s="293">
        <v>79889</v>
      </c>
      <c r="AR9" s="294">
        <v>6.3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84" t="s">
        <v>395</v>
      </c>
      <c r="AL10" s="1185"/>
      <c r="AM10" s="1185"/>
      <c r="AN10" s="1186"/>
      <c r="AO10" s="295">
        <v>143604</v>
      </c>
      <c r="AP10" s="295">
        <v>8468</v>
      </c>
      <c r="AQ10" s="296">
        <v>8108</v>
      </c>
      <c r="AR10" s="297">
        <v>4.4000000000000004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84" t="s">
        <v>396</v>
      </c>
      <c r="AL11" s="1185"/>
      <c r="AM11" s="1185"/>
      <c r="AN11" s="1186"/>
      <c r="AO11" s="295">
        <v>30633</v>
      </c>
      <c r="AP11" s="295">
        <v>1806</v>
      </c>
      <c r="AQ11" s="296">
        <v>12080</v>
      </c>
      <c r="AR11" s="297">
        <v>-85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84" t="s">
        <v>397</v>
      </c>
      <c r="AL12" s="1185"/>
      <c r="AM12" s="1185"/>
      <c r="AN12" s="1186"/>
      <c r="AO12" s="295">
        <v>63752</v>
      </c>
      <c r="AP12" s="295">
        <v>3759</v>
      </c>
      <c r="AQ12" s="296">
        <v>646</v>
      </c>
      <c r="AR12" s="297">
        <v>481.9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84" t="s">
        <v>398</v>
      </c>
      <c r="AL13" s="1185"/>
      <c r="AM13" s="1185"/>
      <c r="AN13" s="1186"/>
      <c r="AO13" s="295" t="s">
        <v>47</v>
      </c>
      <c r="AP13" s="295" t="s">
        <v>47</v>
      </c>
      <c r="AQ13" s="296">
        <v>5</v>
      </c>
      <c r="AR13" s="297" t="s">
        <v>47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84" t="s">
        <v>399</v>
      </c>
      <c r="AL14" s="1185"/>
      <c r="AM14" s="1185"/>
      <c r="AN14" s="1186"/>
      <c r="AO14" s="295">
        <v>85762</v>
      </c>
      <c r="AP14" s="295">
        <v>5057</v>
      </c>
      <c r="AQ14" s="296">
        <v>3864</v>
      </c>
      <c r="AR14" s="297">
        <v>30.9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84" t="s">
        <v>400</v>
      </c>
      <c r="AL15" s="1185"/>
      <c r="AM15" s="1185"/>
      <c r="AN15" s="1186"/>
      <c r="AO15" s="295">
        <v>12624</v>
      </c>
      <c r="AP15" s="295">
        <v>744</v>
      </c>
      <c r="AQ15" s="296">
        <v>1710</v>
      </c>
      <c r="AR15" s="297">
        <v>-56.5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87" t="s">
        <v>401</v>
      </c>
      <c r="AL16" s="1188"/>
      <c r="AM16" s="1188"/>
      <c r="AN16" s="1189"/>
      <c r="AO16" s="295">
        <v>-117374</v>
      </c>
      <c r="AP16" s="295">
        <v>-6921</v>
      </c>
      <c r="AQ16" s="296">
        <v>-7653</v>
      </c>
      <c r="AR16" s="297">
        <v>-9.6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87" t="s">
        <v>103</v>
      </c>
      <c r="AL17" s="1188"/>
      <c r="AM17" s="1188"/>
      <c r="AN17" s="1189"/>
      <c r="AO17" s="295">
        <v>1658656</v>
      </c>
      <c r="AP17" s="295">
        <v>97804</v>
      </c>
      <c r="AQ17" s="296">
        <v>98649</v>
      </c>
      <c r="AR17" s="297">
        <v>-0.9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403</v>
      </c>
      <c r="AP20" s="303" t="s">
        <v>404</v>
      </c>
      <c r="AQ20" s="304" t="s">
        <v>405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9" t="s">
        <v>406</v>
      </c>
      <c r="AL21" s="1180"/>
      <c r="AM21" s="1180"/>
      <c r="AN21" s="1181"/>
      <c r="AO21" s="307">
        <v>8.43</v>
      </c>
      <c r="AP21" s="308">
        <v>9.08</v>
      </c>
      <c r="AQ21" s="309">
        <v>-0.65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9" t="s">
        <v>105</v>
      </c>
      <c r="AL22" s="1180"/>
      <c r="AM22" s="1180"/>
      <c r="AN22" s="1181"/>
      <c r="AO22" s="312">
        <v>97.3</v>
      </c>
      <c r="AP22" s="313">
        <v>97.3</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407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408</v>
      </c>
      <c r="AO27" s="273"/>
      <c r="AP27" s="273"/>
      <c r="AQ27" s="273"/>
      <c r="AR27" s="273"/>
      <c r="AS27" s="273"/>
      <c r="AT27" s="273"/>
    </row>
    <row r="28" spans="1:46" ht="17.25" x14ac:dyDescent="0.15">
      <c r="A28" s="274" t="s">
        <v>409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410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2" t="s">
        <v>389</v>
      </c>
      <c r="AP30" s="283"/>
      <c r="AQ30" s="284" t="s">
        <v>390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3"/>
      <c r="AP31" s="289" t="s">
        <v>391</v>
      </c>
      <c r="AQ31" s="290" t="s">
        <v>392</v>
      </c>
      <c r="AR31" s="291" t="s">
        <v>393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411</v>
      </c>
      <c r="AL32" s="1196"/>
      <c r="AM32" s="1196"/>
      <c r="AN32" s="1197"/>
      <c r="AO32" s="322">
        <v>510335</v>
      </c>
      <c r="AP32" s="322">
        <v>30092</v>
      </c>
      <c r="AQ32" s="323">
        <v>48423</v>
      </c>
      <c r="AR32" s="324">
        <v>-37.9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412</v>
      </c>
      <c r="AL33" s="1196"/>
      <c r="AM33" s="1196"/>
      <c r="AN33" s="1197"/>
      <c r="AO33" s="322" t="s">
        <v>47</v>
      </c>
      <c r="AP33" s="322" t="s">
        <v>47</v>
      </c>
      <c r="AQ33" s="323" t="s">
        <v>47</v>
      </c>
      <c r="AR33" s="324" t="s">
        <v>47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413</v>
      </c>
      <c r="AL34" s="1196"/>
      <c r="AM34" s="1196"/>
      <c r="AN34" s="1197"/>
      <c r="AO34" s="322" t="s">
        <v>47</v>
      </c>
      <c r="AP34" s="322" t="s">
        <v>47</v>
      </c>
      <c r="AQ34" s="323">
        <v>13</v>
      </c>
      <c r="AR34" s="324" t="s">
        <v>47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414</v>
      </c>
      <c r="AL35" s="1196"/>
      <c r="AM35" s="1196"/>
      <c r="AN35" s="1197"/>
      <c r="AO35" s="322">
        <v>364201</v>
      </c>
      <c r="AP35" s="322">
        <v>21475</v>
      </c>
      <c r="AQ35" s="323">
        <v>14651</v>
      </c>
      <c r="AR35" s="324">
        <v>46.6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415</v>
      </c>
      <c r="AL36" s="1196"/>
      <c r="AM36" s="1196"/>
      <c r="AN36" s="1197"/>
      <c r="AO36" s="322">
        <v>137443</v>
      </c>
      <c r="AP36" s="322">
        <v>8104</v>
      </c>
      <c r="AQ36" s="323">
        <v>3601</v>
      </c>
      <c r="AR36" s="324">
        <v>125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416</v>
      </c>
      <c r="AL37" s="1196"/>
      <c r="AM37" s="1196"/>
      <c r="AN37" s="1197"/>
      <c r="AO37" s="322" t="s">
        <v>47</v>
      </c>
      <c r="AP37" s="322" t="s">
        <v>47</v>
      </c>
      <c r="AQ37" s="323">
        <v>938</v>
      </c>
      <c r="AR37" s="324" t="s">
        <v>47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417</v>
      </c>
      <c r="AL38" s="1199"/>
      <c r="AM38" s="1199"/>
      <c r="AN38" s="1200"/>
      <c r="AO38" s="325" t="s">
        <v>47</v>
      </c>
      <c r="AP38" s="325" t="s">
        <v>47</v>
      </c>
      <c r="AQ38" s="326">
        <v>4</v>
      </c>
      <c r="AR38" s="314" t="s">
        <v>47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418</v>
      </c>
      <c r="AL39" s="1199"/>
      <c r="AM39" s="1199"/>
      <c r="AN39" s="1200"/>
      <c r="AO39" s="322">
        <v>-215337</v>
      </c>
      <c r="AP39" s="322">
        <v>-12698</v>
      </c>
      <c r="AQ39" s="323">
        <v>-3765</v>
      </c>
      <c r="AR39" s="324">
        <v>237.3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419</v>
      </c>
      <c r="AL40" s="1196"/>
      <c r="AM40" s="1196"/>
      <c r="AN40" s="1197"/>
      <c r="AO40" s="322">
        <v>-635933</v>
      </c>
      <c r="AP40" s="322">
        <v>-37498</v>
      </c>
      <c r="AQ40" s="323">
        <v>-44033</v>
      </c>
      <c r="AR40" s="324">
        <v>-14.8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103</v>
      </c>
      <c r="AL41" s="1202"/>
      <c r="AM41" s="1202"/>
      <c r="AN41" s="1203"/>
      <c r="AO41" s="322">
        <v>160709</v>
      </c>
      <c r="AP41" s="322">
        <v>9476</v>
      </c>
      <c r="AQ41" s="323">
        <v>19832</v>
      </c>
      <c r="AR41" s="324">
        <v>-52.2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420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421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259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389</v>
      </c>
      <c r="AN49" s="1192" t="s">
        <v>422</v>
      </c>
      <c r="AO49" s="1193"/>
      <c r="AP49" s="1193"/>
      <c r="AQ49" s="1193"/>
      <c r="AR49" s="119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423</v>
      </c>
      <c r="AO50" s="339" t="s">
        <v>424</v>
      </c>
      <c r="AP50" s="340" t="s">
        <v>425</v>
      </c>
      <c r="AQ50" s="341" t="s">
        <v>426</v>
      </c>
      <c r="AR50" s="342" t="s">
        <v>427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428</v>
      </c>
      <c r="AL51" s="335"/>
      <c r="AM51" s="343">
        <v>825399</v>
      </c>
      <c r="AN51" s="344">
        <v>48748</v>
      </c>
      <c r="AO51" s="345">
        <v>-29.2</v>
      </c>
      <c r="AP51" s="346">
        <v>74444</v>
      </c>
      <c r="AQ51" s="347">
        <v>6.6</v>
      </c>
      <c r="AR51" s="348">
        <v>-35.799999999999997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429</v>
      </c>
      <c r="AM52" s="351">
        <v>646263</v>
      </c>
      <c r="AN52" s="352">
        <v>38168</v>
      </c>
      <c r="AO52" s="353">
        <v>-25.2</v>
      </c>
      <c r="AP52" s="354">
        <v>34175</v>
      </c>
      <c r="AQ52" s="355">
        <v>4.0999999999999996</v>
      </c>
      <c r="AR52" s="356">
        <v>-29.3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430</v>
      </c>
      <c r="AL53" s="335"/>
      <c r="AM53" s="343">
        <v>1045223</v>
      </c>
      <c r="AN53" s="344">
        <v>61260</v>
      </c>
      <c r="AO53" s="345">
        <v>25.7</v>
      </c>
      <c r="AP53" s="346">
        <v>85205</v>
      </c>
      <c r="AQ53" s="347">
        <v>14.5</v>
      </c>
      <c r="AR53" s="348">
        <v>11.2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429</v>
      </c>
      <c r="AM54" s="351">
        <v>632658</v>
      </c>
      <c r="AN54" s="352">
        <v>37080</v>
      </c>
      <c r="AO54" s="353">
        <v>-2.9</v>
      </c>
      <c r="AP54" s="354">
        <v>38847</v>
      </c>
      <c r="AQ54" s="355">
        <v>13.7</v>
      </c>
      <c r="AR54" s="356">
        <v>-16.600000000000001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431</v>
      </c>
      <c r="AL55" s="335"/>
      <c r="AM55" s="343">
        <v>744432</v>
      </c>
      <c r="AN55" s="344">
        <v>43739</v>
      </c>
      <c r="AO55" s="345">
        <v>-28.6</v>
      </c>
      <c r="AP55" s="346">
        <v>69469</v>
      </c>
      <c r="AQ55" s="347">
        <v>-18.5</v>
      </c>
      <c r="AR55" s="348">
        <v>-10.1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429</v>
      </c>
      <c r="AM56" s="351">
        <v>582105</v>
      </c>
      <c r="AN56" s="352">
        <v>34201</v>
      </c>
      <c r="AO56" s="353">
        <v>-7.8</v>
      </c>
      <c r="AP56" s="354">
        <v>38215</v>
      </c>
      <c r="AQ56" s="355">
        <v>-1.6</v>
      </c>
      <c r="AR56" s="356">
        <v>-6.2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432</v>
      </c>
      <c r="AL57" s="335"/>
      <c r="AM57" s="343">
        <v>689051</v>
      </c>
      <c r="AN57" s="344">
        <v>40497</v>
      </c>
      <c r="AO57" s="345">
        <v>-7.4</v>
      </c>
      <c r="AP57" s="346">
        <v>67293</v>
      </c>
      <c r="AQ57" s="347">
        <v>-3.1</v>
      </c>
      <c r="AR57" s="348">
        <v>-4.3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429</v>
      </c>
      <c r="AM58" s="351">
        <v>600226</v>
      </c>
      <c r="AN58" s="352">
        <v>35276</v>
      </c>
      <c r="AO58" s="353">
        <v>3.1</v>
      </c>
      <c r="AP58" s="354">
        <v>35076</v>
      </c>
      <c r="AQ58" s="355">
        <v>-8.1999999999999993</v>
      </c>
      <c r="AR58" s="356">
        <v>11.3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433</v>
      </c>
      <c r="AL59" s="335"/>
      <c r="AM59" s="343">
        <v>683170</v>
      </c>
      <c r="AN59" s="344">
        <v>40284</v>
      </c>
      <c r="AO59" s="345">
        <v>-0.5</v>
      </c>
      <c r="AP59" s="346">
        <v>67343</v>
      </c>
      <c r="AQ59" s="347">
        <v>0.1</v>
      </c>
      <c r="AR59" s="348">
        <v>-0.6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429</v>
      </c>
      <c r="AM60" s="351">
        <v>469384</v>
      </c>
      <c r="AN60" s="352">
        <v>27678</v>
      </c>
      <c r="AO60" s="353">
        <v>-21.5</v>
      </c>
      <c r="AP60" s="354">
        <v>32865</v>
      </c>
      <c r="AQ60" s="355">
        <v>-6.3</v>
      </c>
      <c r="AR60" s="356">
        <v>-15.2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434</v>
      </c>
      <c r="AL61" s="357"/>
      <c r="AM61" s="358">
        <v>797455</v>
      </c>
      <c r="AN61" s="359">
        <v>46906</v>
      </c>
      <c r="AO61" s="360">
        <v>-8</v>
      </c>
      <c r="AP61" s="361">
        <v>72751</v>
      </c>
      <c r="AQ61" s="362">
        <v>-0.1</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429</v>
      </c>
      <c r="AM62" s="351">
        <v>586127</v>
      </c>
      <c r="AN62" s="352">
        <v>34481</v>
      </c>
      <c r="AO62" s="353">
        <v>-10.9</v>
      </c>
      <c r="AP62" s="354">
        <v>35836</v>
      </c>
      <c r="AQ62" s="355">
        <v>0.3</v>
      </c>
      <c r="AR62" s="356">
        <v>-11.2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xXUx7FVl1vRXyp7Vzrt91TDpbUoyJItvEhgPjMDT8/xMar9/IjJru/w938e8QUKIwgD9M3KhO+GIjKLVUKEow==" saltValue="0qjqi4b6eelWh6ebgcqA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3"/>
  <printOptions horizontalCentered="1"/>
  <pageMargins left="0.39370078740157499" right="0.196850393700787" top="0.39370078740157499" bottom="0.31496062992126" header="0.511811023622047"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386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AGanPPM7SyHBYlNlkpOWBEbw7aDctqcoXkMB+R6yYCntLZAR0BB17sgjB6stqJ+XWlFPi2VBbnnuDX5dI7KfQ==" saltValue="c8KNymaI5fBHVRILNQe9Ng==" spinCount="100000" sheet="1" objects="1" scenarios="1"/>
  <phoneticPr fontId="3"/>
  <printOptions horizontalCentered="1" verticalCentered="1"/>
  <pageMargins left="0" right="0" top="0.196850393700787" bottom="0" header="0.39370078740157499"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386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lGkMLisNXGliH0QhvyKznBwfYQ5WK42UGh1pgxbJ3DytC79fcXFygW8X9wszMr1qxhAzDLzSQTD5Yr6xn/qQ==" saltValue="C3qlad/bNDgW6mKhaOmucA==" spinCount="100000" sheet="1" objects="1" scenarios="1"/>
  <phoneticPr fontId="3"/>
  <printOptions horizontalCentered="1" verticalCentered="1"/>
  <pageMargins left="0" right="0" top="0.196850393700787" bottom="0" header="0.39370078740157499"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435</v>
      </c>
    </row>
    <row r="46" spans="2:10" ht="29.25" customHeight="1" thickBot="1" x14ac:dyDescent="0.25">
      <c r="B46" s="4" t="s">
        <v>7</v>
      </c>
      <c r="C46" s="5"/>
      <c r="D46" s="5"/>
      <c r="E46" s="6" t="s">
        <v>436</v>
      </c>
      <c r="F46" s="7" t="s">
        <v>437</v>
      </c>
      <c r="G46" s="8" t="s">
        <v>438</v>
      </c>
      <c r="H46" s="8" t="s">
        <v>439</v>
      </c>
      <c r="I46" s="8" t="s">
        <v>440</v>
      </c>
      <c r="J46" s="9" t="s">
        <v>441</v>
      </c>
    </row>
    <row r="47" spans="2:10" ht="57.75" customHeight="1" x14ac:dyDescent="0.15">
      <c r="B47" s="10"/>
      <c r="C47" s="1204" t="s">
        <v>442</v>
      </c>
      <c r="D47" s="1204"/>
      <c r="E47" s="1205"/>
      <c r="F47" s="11">
        <v>26.71</v>
      </c>
      <c r="G47" s="12">
        <v>29.14</v>
      </c>
      <c r="H47" s="12">
        <v>32.57</v>
      </c>
      <c r="I47" s="12">
        <v>28.21</v>
      </c>
      <c r="J47" s="13">
        <v>31.27</v>
      </c>
    </row>
    <row r="48" spans="2:10" ht="57.75" customHeight="1" x14ac:dyDescent="0.15">
      <c r="B48" s="14"/>
      <c r="C48" s="1206" t="s">
        <v>443</v>
      </c>
      <c r="D48" s="1206"/>
      <c r="E48" s="1207"/>
      <c r="F48" s="15">
        <v>5.44</v>
      </c>
      <c r="G48" s="16">
        <v>5.55</v>
      </c>
      <c r="H48" s="16">
        <v>5.81</v>
      </c>
      <c r="I48" s="16">
        <v>5.79</v>
      </c>
      <c r="J48" s="17">
        <v>9.42</v>
      </c>
    </row>
    <row r="49" spans="2:10" ht="57.75" customHeight="1" thickBot="1" x14ac:dyDescent="0.2">
      <c r="B49" s="18"/>
      <c r="C49" s="1208" t="s">
        <v>58</v>
      </c>
      <c r="D49" s="1208"/>
      <c r="E49" s="1209"/>
      <c r="F49" s="19">
        <v>7.75</v>
      </c>
      <c r="G49" s="20">
        <v>2.6</v>
      </c>
      <c r="H49" s="20">
        <v>4.3600000000000003</v>
      </c>
      <c r="I49" s="20" t="s">
        <v>444</v>
      </c>
      <c r="J49" s="21">
        <v>6.18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2GF1ZH/pV5APWaYtx6U82XXohvUsLU4ROAHZjPDrOfgm5LvnTxTUBpTedwJmpdGeEGGNOJ90YxcJKEeiDge+g==" saltValue="caloWm1Q2WD6FlQpKk/EDw==" spinCount="100000" sheet="1" objects="1" scenarios="1"/>
  <mergeCells count="3">
    <mergeCell ref="C47:E47"/>
    <mergeCell ref="C48:E48"/>
    <mergeCell ref="C49:E49"/>
  </mergeCells>
  <phoneticPr fontId="3"/>
  <printOptions horizontalCentered="1"/>
  <pageMargins left="0" right="0" top="0.196850393700787"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雄二</dc:creator>
  <cp:keywords/>
  <dc:description/>
  <cp:lastModifiedBy> </cp:lastModifiedBy>
  <dcterms:created xsi:type="dcterms:W3CDTF">2019-10-24T05:22:02Z</dcterms:created>
  <dcterms:modified xsi:type="dcterms:W3CDTF">2019-11-08T04:31:13Z</dcterms:modified>
  <cp:category/>
  <cp:contentStatus/>
</cp:coreProperties>
</file>