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3FB9E2D3-37E5-4479-A5D6-C91EF2F76B7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U34" i="10"/>
  <c r="U35" i="10" s="1"/>
  <c r="C34" i="10"/>
  <c r="AM34" i="10" l="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<sst xmlns="http://schemas.openxmlformats.org/spreadsheetml/2006/main" count="1097" uniqueCount="559">
  <si>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</si>
  <si>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</si>
  <si>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</si>
  <si>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</si>
  <si>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</si>
  <si>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</si>
  <si>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</si>
  <si>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</si>
  <si>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</si>
  <si>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</si>
  <si>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</si>
  <si>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</si>
  <si>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</si>
  <si>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</si>
  <si>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</si>
  <si>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</si>
  <si>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</si>
  <si>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</si>
  <si>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</si>
  <si>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</si>
  <si>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</si>
  <si>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</si>
  <si>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</si>
  <si>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</si>
  <si>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</si>
  <si>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</si>
  <si>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</si>
  <si>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</si>
  <si>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</si>
  <si>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</si>
  <si>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</si>
  <si>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</si>
  <si>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</si>
  <si>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</si>
  <si>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</si>
  <si>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</si>
  <si>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</si>
  <si>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</si>
  <si>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</si>
  <si>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</si>
  <si>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</si>
  <si>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</si>
  <si>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</si>
  <si>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</si>
  <si>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</si>
  <si>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</si>
  <si>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</si>
  <si>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</si>
  <si>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</si>
  <si>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</si>
  <si>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</si>
  <si>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</si>
  <si>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</si>
  <si>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</si>
  <si>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</si>
  <si>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</si>
  <si>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</si>
  <si>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</si>
  <si>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</si>
  <si>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</si>
  <si>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</si>
  <si>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</si>
  <si>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</si>
  <si>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</si>
  <si>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</si>
  <si>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</si>
  <si>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</si>
  <si>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</si>
  <si>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</si>
  <si>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</si>
  <si>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</si>
  <si>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</si>
  <si>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</si>
  <si>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</si>
  <si>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</si>
  <si>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</si>
  <si>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</si>
  <si>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</si>
  <si>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</si>
  <si>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</si>
  <si>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</si>
  <si>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</si>
  <si>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</si>
  <si>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</si>
  <si>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</si>
  <si>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</si>
  <si>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</si>
  <si>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</si>
  <si>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</si>
  <si>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</si>
  <si>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</si>
  <si>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</si>
  <si>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</si>
  <si>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</si>
  <si>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</si>
  <si>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</si>
  <si>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</si>
  <si>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</si>
  <si>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</si>
  <si>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</si>
  <si>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</si>
  <si>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</si>
  <si>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</si>
  <si>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</si>
  <si>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</si>
  <si>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</si>
  <si>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</si>
  <si>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</si>
  <si>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</si>
  <si>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</si>
  <si>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</si>
  <si>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</si>
  <si>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</si>
  <si>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</si>
  <si>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</si>
  <si>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</si>
  <si>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</si>
  <si>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</si>
  <si>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</si>
  <si>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</si>
  <si>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</si>
  <si>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</si>
  <si>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</si>
  <si>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</si>
  <si>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</si>
  <si>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</si>
  <si>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</si>
  <si>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</si>
  <si>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</si>
  <si>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</si>
  <si>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</si>
  <si>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</si>
  <si>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</si>
  <si>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</si>
  <si>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</si>
  <si>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</si>
  <si>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</si>
  <si>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</si>
  <si>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</si>
  <si>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</si>
  <si>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</si>
  <si>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</si>
  <si>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</si>
  <si>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</si>
  <si>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</si>
  <si>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</si>
  <si>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</si>
  <si>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</si>
  <si>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</si>
  <si>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</si>
  <si>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</si>
  <si>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</si>
  <si>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</si>
  <si>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</si>
  <si>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</si>
  <si>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</si>
  <si>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</si>
  <si>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</si>
  <si>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</si>
  <si>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</si>
  <si>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</si>
  <si>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</si>
  <si>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</si>
  <si>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</si>
  <si>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</si>
  <si>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</si>
  <si>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</si>
  <si>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</si>
  <si>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</si>
  <si>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</si>
  <si>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</si>
  <si>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</si>
  <si>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</si>
  <si>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</si>
  <si>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</si>
  <si>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</si>
  <si>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</si>
  <si>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</si>
  <si>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</si>
  <si>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</si>
  <si>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</si>
  <si>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</si>
  <si>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</si>
  <si>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</si>
  <si>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</si>
  <si>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</si>
  <si>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</si>
  <si>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</si>
  <si>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</si>
  <si>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</si>
  <si>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</si>
  <si>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</si>
  <si>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</si>
  <si>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</si>
  <si>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</si>
  <si>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</si>
  <si>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</si>
  <si>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</si>
  <si>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</si>
  <si>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</si>
  <si>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</si>
  <si>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</si>
  <si>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</si>
  <si>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東京都日の出町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</si>
  <si>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</si>
  <si>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</si>
  <si>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</si>
  <si>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</si>
  <si>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</si>
  <si>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</si>
  <si>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</si>
  <si>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</si>
  <si>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</si>
  <si>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</si>
  <si>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</si>
  <si>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</si>
  <si>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</si>
  <si>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</si>
  <si>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</si>
  <si>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</si>
  <si>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</si>
  <si>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</si>
  <si>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</si>
  <si>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</si>
  <si>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</si>
  <si>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</si>
  <si>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</si>
  <si>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</si>
  <si>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</si>
  <si>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</si>
  <si>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</si>
  <si>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</si>
  <si>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</si>
  <si>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</si>
  <si>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</si>
  <si>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</si>
  <si>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</si>
  <si>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</si>
  <si>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</si>
  <si>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</si>
  <si>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</si>
  <si>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</si>
  <si>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</si>
  <si>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</si>
  <si>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</si>
  <si>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</si>
  <si>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</si>
  <si>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</si>
  <si>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</si>
  <si>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</si>
  <si>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</si>
  <si>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</si>
  <si>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</si>
  <si>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</si>
  <si>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</si>
  <si>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</si>
  <si>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</si>
  <si>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</si>
  <si>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</si>
  <si>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</si>
  <si>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</si>
  <si>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</si>
  <si>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</si>
  <si>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</si>
  <si>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</si>
  <si>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</si>
  <si>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</si>
  <si>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</si>
  <si>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</si>
  <si>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</si>
  <si>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</si>
  <si>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</si>
  <si>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</si>
  <si>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</si>
  <si>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</si>
  <si>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</si>
  <si>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</si>
  <si>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</si>
  <si>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</si>
  <si>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</si>
  <si>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</si>
  <si>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</si>
  <si>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</si>
  <si>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</si>
  <si>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</si>
  <si>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</si>
  <si>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</si>
  <si>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</si>
  <si>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</si>
  <si>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</si>
  <si>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</si>
  <si>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</si>
  <si>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</si>
  <si>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</si>
  <si>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</si>
  <si>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</si>
  <si>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</si>
  <si>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</si>
  <si>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</si>
  <si>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</si>
  <si>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</si>
  <si>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</si>
  <si>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</si>
  <si>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</si>
  <si>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</si>
  <si>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</si>
  <si>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</si>
  <si>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</si>
  <si>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</si>
  <si>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</si>
  <si>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</si>
  <si>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</si>
  <si>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</si>
  <si>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</si>
  <si>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</si>
  <si>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</si>
  <si>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</si>
  <si>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</si>
  <si>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</si>
  <si>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</si>
  <si>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</si>
  <si>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</si>
  <si>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</si>
  <si>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</si>
  <si>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</si>
  <si>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</si>
  <si>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</si>
  <si>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</si>
  <si>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</si>
  <si>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</si>
  <si>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</si>
  <si>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</si>
  <si>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</si>
  <si>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</si>
  <si>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</si>
  <si>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</si>
  <si>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</si>
  <si>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</si>
  <si>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</si>
  <si>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</si>
  <si>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</si>
  <si>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</si>
  <si>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</si>
  <si>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</si>
  <si>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</si>
  <si>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</si>
  <si>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</si>
  <si>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</si>
  <si>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</si>
  <si>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</si>
  <si>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</si>
  <si>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</si>
  <si>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</si>
  <si>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</si>
  <si>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東京都日の出町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</si>
  <si>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</si>
  <si>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</si>
  <si>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</si>
  <si>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</si>
  <si>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</si>
  <si>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</si>
  <si>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</si>
  <si>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</si>
  <si>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</si>
  <si>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</si>
  <si>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</si>
  <si>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</si>
  <si>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</si>
  <si>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</si>
  <si>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</si>
  <si>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</si>
  <si>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</si>
  <si>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</si>
  <si>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</si>
  <si>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</si>
  <si>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</si>
  <si>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</si>
  <si>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</si>
  <si>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</si>
  <si>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</si>
  <si>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</si>
  <si>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</si>
  <si>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</si>
  <si>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</si>
  <si>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</si>
  <si>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</si>
  <si>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</si>
  <si>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</si>
  <si>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</si>
  <si>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</si>
  <si>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</si>
  <si>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</si>
  <si>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</si>
  <si>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</si>
  <si>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</si>
  <si>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</si>
  <si>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</si>
  <si>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</si>
  <si>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</si>
  <si>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</si>
  <si>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</si>
  <si>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</si>
  <si>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</si>
  <si>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</si>
  <si>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</si>
  <si>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</si>
  <si>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</si>
  <si>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</si>
  <si>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</si>
  <si>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</si>
  <si>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</si>
  <si>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</si>
  <si>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</si>
  <si>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</si>
  <si>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</si>
  <si>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</si>
  <si>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</si>
  <si>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</si>
  <si>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</si>
  <si>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</si>
  <si>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</si>
  <si>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</si>
  <si>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</si>
  <si>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</si>
  <si>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</si>
  <si>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</si>
  <si>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</si>
  <si>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</si>
  <si>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</si>
  <si>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</si>
  <si>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</si>
  <si>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</si>
  <si>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</si>
  <si>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</si>
  <si>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</si>
  <si>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</si>
  <si>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</si>
  <si>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</si>
  <si>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</si>
  <si>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</si>
  <si>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</si>
  <si>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</si>
  <si>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</si>
  <si>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</si>
  <si>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</si>
  <si>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</si>
  <si>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</si>
  <si>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</si>
  <si>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</si>
  <si>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</si>
  <si>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</si>
  <si>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</si>
  <si>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</si>
  <si>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</si>
  <si>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</si>
  <si>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</si>
  <si>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</si>
  <si>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</si>
  <si>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</si>
  <si>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</si>
  <si>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</si>
  <si>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</si>
  <si>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</si>
  <si>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</si>
  <si>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</si>
  <si>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</si>
  <si>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</si>
  <si>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</si>
  <si>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</si>
  <si>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</si>
  <si>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</si>
  <si>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</si>
  <si>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</si>
  <si>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</si>
  <si>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</si>
  <si>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</si>
  <si>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</si>
  <si>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</si>
  <si>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</si>
  <si>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</si>
  <si>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</si>
  <si>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</si>
  <si>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</si>
  <si>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</si>
  <si>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</si>
  <si>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</si>
  <si>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</si>
  <si>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</si>
  <si>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</si>
  <si>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</si>
  <si>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</si>
  <si>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</si>
  <si>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</si>
  <si>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</si>
  <si>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</si>
  <si>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</si>
  <si>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</si>
  <si>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</si>
  <si>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</si>
  <si>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</si>
  <si>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</si>
  <si>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</si>
  <si>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</si>
  <si>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</si>
  <si>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</si>
  <si>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</si>
  <si>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</si>
  <si>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</si>
  <si>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</si>
  <si>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</si>
  <si>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</si>
  <si>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</si>
  <si>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</si>
  <si>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</si>
  <si>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</si>
  <si>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</si>
  <si>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</si>
  <si>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</si>
  <si>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</si>
  <si>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</si>
  <si>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</si>
  <si>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</si>
  <si>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</si>
  <si>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</si>
  <si>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</si>
  <si>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</si>
  <si>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</si>
  <si>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</si>
  <si>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</si>
  <si>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</si>
  <si>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</si>
  <si>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</si>
  <si>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</si>
  <si>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</si>
  <si>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</si>
  <si>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</si>
  <si>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</si>
  <si>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</si>
  <si>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</si>
  <si>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</si>
  <si>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秋川流域斎場組合</t>
    <phoneticPr fontId="2"/>
  </si>
  <si>
    <t>-</t>
    <phoneticPr fontId="2"/>
  </si>
  <si>
    <t>西秋川衛生組合</t>
    <phoneticPr fontId="2"/>
  </si>
  <si>
    <t>阿伎留病院企業団</t>
    <phoneticPr fontId="2"/>
  </si>
  <si>
    <t>東京市町村総合事務組合(一般会計)</t>
    <phoneticPr fontId="2"/>
  </si>
  <si>
    <t>東京市町村総合事務組合(交通災害共済特別会計)</t>
    <phoneticPr fontId="2"/>
  </si>
  <si>
    <t>東京都市町村職員退職手当組合</t>
    <phoneticPr fontId="2"/>
  </si>
  <si>
    <t>東京都市町村議会議員公務災害補償等組合</t>
    <phoneticPr fontId="2"/>
  </si>
  <si>
    <t>東京都後期高齢者医療広域連合（一般会計）</t>
    <phoneticPr fontId="2"/>
  </si>
  <si>
    <t>東京都後期高齢者医療広域連合（医療特別会計）</t>
    <phoneticPr fontId="2"/>
  </si>
  <si>
    <t>日の出町土地開発公社</t>
    <phoneticPr fontId="2"/>
  </si>
  <si>
    <t>日の出町サービス総合センター</t>
    <phoneticPr fontId="2"/>
  </si>
  <si>
    <t>-</t>
    <phoneticPr fontId="2"/>
  </si>
  <si>
    <t>社会資本等整備基金</t>
    <phoneticPr fontId="5"/>
  </si>
  <si>
    <t>三吉野桜木地区整備基金</t>
    <phoneticPr fontId="2"/>
  </si>
  <si>
    <t>災害復旧・復興基金</t>
    <phoneticPr fontId="2"/>
  </si>
  <si>
    <t>森林環境整備基金</t>
    <phoneticPr fontId="2"/>
  </si>
  <si>
    <t>福祉振興基金</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</si>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</sst>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DF3A-4294-B27D-CADE2219E8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35357</c:v>
                </c:pt>
                <c:pt idx="1">
                  <c:v>34008</c:v>
                </c:pt>
                <c:pt idx="2">
                  <c:v>39264</c:v>
                </c:pt>
                <c:pt idx="3">
                  <c:v>35773</c:v>
                </c:pt>
                <c:pt idx="4">
                  <c:v>42892</c:v>
                </c:pt>
              </c:numCache>
            </c:numRef>
          </c:val>
          <c:smooth val="0"/>
          <c:extLst>
            <c:ext xmlns:c16="http://schemas.microsoft.com/office/drawing/2014/chart" uri="{C3380CC4-5D6E-409C-BE32-E72D297353CC}">
              <c16:uniqueId val="{00000001-DF3A-4294-B27D-CADE2219E8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7.14</c:v>
                </c:pt>
                <c:pt idx="1">
                  <c:v>10.7</c:v>
                </c:pt>
                <c:pt idx="2">
                  <c:v>11.46</c:v>
                </c:pt>
                <c:pt idx="3">
                  <c:v>7.54</c:v>
                </c:pt>
                <c:pt idx="4">
                  <c:v>6.5</c:v>
                </c:pt>
              </c:numCache>
            </c:numRef>
          </c:val>
          <c:extLst>
            <c:ext xmlns:c16="http://schemas.microsoft.com/office/drawing/2014/chart" uri="{C3380CC4-5D6E-409C-BE32-E72D297353CC}">
              <c16:uniqueId val="{00000000-E2CC-454A-B86B-A8543DB3D0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42.64</c:v>
                </c:pt>
                <c:pt idx="1">
                  <c:v>46.09</c:v>
                </c:pt>
                <c:pt idx="2">
                  <c:v>54.31</c:v>
                </c:pt>
                <c:pt idx="3">
                  <c:v>64.91</c:v>
                </c:pt>
                <c:pt idx="4">
                  <c:v>67.36</c:v>
                </c:pt>
              </c:numCache>
            </c:numRef>
          </c:val>
          <c:extLst>
            <c:ext xmlns:c16="http://schemas.microsoft.com/office/drawing/2014/chart" uri="{C3380CC4-5D6E-409C-BE32-E72D297353CC}">
              <c16:uniqueId val="{00000001-E2CC-454A-B86B-A8543DB3D0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8.99</c:v>
                </c:pt>
                <c:pt idx="1">
                  <c:v>9.56</c:v>
                </c:pt>
                <c:pt idx="2">
                  <c:v>11.92</c:v>
                </c:pt>
                <c:pt idx="3">
                  <c:v>4.9800000000000004</c:v>
                </c:pt>
                <c:pt idx="4">
                  <c:v>3.09</c:v>
                </c:pt>
              </c:numCache>
            </c:numRef>
          </c:val>
          <c:smooth val="0"/>
          <c:extLst>
            <c:ext xmlns:c16="http://schemas.microsoft.com/office/drawing/2014/chart" uri="{C3380CC4-5D6E-409C-BE32-E72D297353CC}">
              <c16:uniqueId val="{00000002-E2CC-454A-B86B-A8543DB3D0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0.86</c:v>
                </c:pt>
                <c:pt idx="2">
                  <c:v>#N/A</c:v>
                </c:pt>
                <c:pt idx="3">
                  <c:v>0.64</c:v>
                </c:pt>
                <c:pt idx="4">
                  <c:v>#N/A</c:v>
                </c:pt>
                <c:pt idx="5">
                  <c:v>0.76</c:v>
                </c:pt>
                <c:pt idx="6">
                  <c:v>#N/A</c:v>
                </c:pt>
                <c:pt idx="7">
                  <c:v>1.83</c:v>
                </c:pt>
                <c:pt idx="8">
                  <c:v>0</c:v>
                </c:pt>
                <c:pt idx="9">
                  <c:v>0</c:v>
                </c:pt>
              </c:numCache>
            </c:numRef>
          </c:val>
          <c:extLst>
            <c:ext xmlns:c16="http://schemas.microsoft.com/office/drawing/2014/chart" uri="{C3380CC4-5D6E-409C-BE32-E72D297353CC}">
              <c16:uniqueId val="{00000000-3990-47CA-9165-373A87EA2B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90-47CA-9165-373A87EA2B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90-47CA-9165-373A87EA2B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90-47CA-9165-373A87EA2B1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990-47CA-9165-373A87EA2B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0.13</c:v>
                </c:pt>
                <c:pt idx="4">
                  <c:v>#N/A</c:v>
                </c:pt>
                <c:pt idx="5">
                  <c:v>0.12</c:v>
                </c:pt>
                <c:pt idx="6">
                  <c:v>#N/A</c:v>
                </c:pt>
                <c:pt idx="7">
                  <c:v>0.16</c:v>
                </c:pt>
                <c:pt idx="8">
                  <c:v>#N/A</c:v>
                </c:pt>
                <c:pt idx="9">
                  <c:v>0.18</c:v>
                </c:pt>
              </c:numCache>
            </c:numRef>
          </c:val>
          <c:extLst>
            <c:ext xmlns:c16="http://schemas.microsoft.com/office/drawing/2014/chart" uri="{C3380CC4-5D6E-409C-BE32-E72D297353CC}">
              <c16:uniqueId val="{00000005-3990-47CA-9165-373A87EA2B1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1.23</c:v>
                </c:pt>
              </c:numCache>
            </c:numRef>
          </c:val>
          <c:extLst>
            <c:ext xmlns:c16="http://schemas.microsoft.com/office/drawing/2014/chart" uri="{C3380CC4-5D6E-409C-BE32-E72D297353CC}">
              <c16:uniqueId val="{00000006-3990-47CA-9165-373A87EA2B1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c:v>
                </c:pt>
                <c:pt idx="2">
                  <c:v>#N/A</c:v>
                </c:pt>
                <c:pt idx="3">
                  <c:v>2.16</c:v>
                </c:pt>
                <c:pt idx="4">
                  <c:v>#N/A</c:v>
                </c:pt>
                <c:pt idx="5">
                  <c:v>1.62</c:v>
                </c:pt>
                <c:pt idx="6">
                  <c:v>#N/A</c:v>
                </c:pt>
                <c:pt idx="7">
                  <c:v>1.75</c:v>
                </c:pt>
                <c:pt idx="8">
                  <c:v>#N/A</c:v>
                </c:pt>
                <c:pt idx="9">
                  <c:v>1.54</c:v>
                </c:pt>
              </c:numCache>
            </c:numRef>
          </c:val>
          <c:extLst>
            <c:ext xmlns:c16="http://schemas.microsoft.com/office/drawing/2014/chart" uri="{C3380CC4-5D6E-409C-BE32-E72D297353CC}">
              <c16:uniqueId val="{00000007-3990-47CA-9165-373A87EA2B1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1.1200000000000001</c:v>
                </c:pt>
                <c:pt idx="2">
                  <c:v>#N/A</c:v>
                </c:pt>
                <c:pt idx="3">
                  <c:v>0.91</c:v>
                </c:pt>
                <c:pt idx="4">
                  <c:v>#N/A</c:v>
                </c:pt>
                <c:pt idx="5">
                  <c:v>2.13</c:v>
                </c:pt>
                <c:pt idx="6">
                  <c:v>#N/A</c:v>
                </c:pt>
                <c:pt idx="7">
                  <c:v>1.54</c:v>
                </c:pt>
                <c:pt idx="8">
                  <c:v>#N/A</c:v>
                </c:pt>
                <c:pt idx="9">
                  <c:v>1.87</c:v>
                </c:pt>
              </c:numCache>
            </c:numRef>
          </c:val>
          <c:extLst>
            <c:ext xmlns:c16="http://schemas.microsoft.com/office/drawing/2014/chart" uri="{C3380CC4-5D6E-409C-BE32-E72D297353CC}">
              <c16:uniqueId val="{00000008-3990-47CA-9165-373A87EA2B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7.13</c:v>
                </c:pt>
                <c:pt idx="2">
                  <c:v>#N/A</c:v>
                </c:pt>
                <c:pt idx="3">
                  <c:v>10.7</c:v>
                </c:pt>
                <c:pt idx="4">
                  <c:v>#N/A</c:v>
                </c:pt>
                <c:pt idx="5">
                  <c:v>11.45</c:v>
                </c:pt>
                <c:pt idx="6">
                  <c:v>#N/A</c:v>
                </c:pt>
                <c:pt idx="7">
                  <c:v>7.54</c:v>
                </c:pt>
                <c:pt idx="8">
                  <c:v>#N/A</c:v>
                </c:pt>
                <c:pt idx="9">
                  <c:v>6.49</c:v>
                </c:pt>
              </c:numCache>
            </c:numRef>
          </c:val>
          <c:extLst>
            <c:ext xmlns:c16="http://schemas.microsoft.com/office/drawing/2014/chart" uri="{C3380CC4-5D6E-409C-BE32-E72D297353CC}">
              <c16:uniqueId val="{00000009-3990-47CA-9165-373A87EA2B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848</c:v>
                </c:pt>
                <c:pt idx="5">
                  <c:v>844</c:v>
                </c:pt>
                <c:pt idx="8">
                  <c:v>819</c:v>
                </c:pt>
                <c:pt idx="11">
                  <c:v>827</c:v>
                </c:pt>
                <c:pt idx="14">
                  <c:v>753</c:v>
                </c:pt>
              </c:numCache>
            </c:numRef>
          </c:val>
          <c:extLst>
            <c:ext xmlns:c16="http://schemas.microsoft.com/office/drawing/2014/chart" uri="{C3380CC4-5D6E-409C-BE32-E72D297353CC}">
              <c16:uniqueId val="{00000000-52ED-42BC-BC9F-810619C2B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ED-42BC-BC9F-810619C2B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ED-42BC-BC9F-810619C2B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123</c:v>
                </c:pt>
                <c:pt idx="3">
                  <c:v>134</c:v>
                </c:pt>
                <c:pt idx="6">
                  <c:v>128</c:v>
                </c:pt>
                <c:pt idx="9">
                  <c:v>139</c:v>
                </c:pt>
                <c:pt idx="12">
                  <c:v>147</c:v>
                </c:pt>
              </c:numCache>
            </c:numRef>
          </c:val>
          <c:extLst>
            <c:ext xmlns:c16="http://schemas.microsoft.com/office/drawing/2014/chart" uri="{C3380CC4-5D6E-409C-BE32-E72D297353CC}">
              <c16:uniqueId val="{00000003-52ED-42BC-BC9F-810619C2B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322</c:v>
                </c:pt>
                <c:pt idx="3">
                  <c:v>318</c:v>
                </c:pt>
                <c:pt idx="6">
                  <c:v>284</c:v>
                </c:pt>
                <c:pt idx="9">
                  <c:v>245</c:v>
                </c:pt>
                <c:pt idx="12">
                  <c:v>141</c:v>
                </c:pt>
              </c:numCache>
            </c:numRef>
          </c:val>
          <c:extLst>
            <c:ext xmlns:c16="http://schemas.microsoft.com/office/drawing/2014/chart" uri="{C3380CC4-5D6E-409C-BE32-E72D297353CC}">
              <c16:uniqueId val="{00000004-52ED-42BC-BC9F-810619C2B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ED-42BC-BC9F-810619C2B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ED-42BC-BC9F-810619C2B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549</c:v>
                </c:pt>
                <c:pt idx="3">
                  <c:v>561</c:v>
                </c:pt>
                <c:pt idx="6">
                  <c:v>570</c:v>
                </c:pt>
                <c:pt idx="9">
                  <c:v>584</c:v>
                </c:pt>
                <c:pt idx="12">
                  <c:v>590</c:v>
                </c:pt>
              </c:numCache>
            </c:numRef>
          </c:val>
          <c:extLst>
            <c:ext xmlns:c16="http://schemas.microsoft.com/office/drawing/2014/chart" uri="{C3380CC4-5D6E-409C-BE32-E72D297353CC}">
              <c16:uniqueId val="{00000007-52ED-42BC-BC9F-810619C2B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c:v>
                </c:pt>
                <c:pt idx="2">
                  <c:v>#N/A</c:v>
                </c:pt>
                <c:pt idx="3">
                  <c:v>#N/A</c:v>
                </c:pt>
                <c:pt idx="4">
                  <c:v>169</c:v>
                </c:pt>
                <c:pt idx="5">
                  <c:v>#N/A</c:v>
                </c:pt>
                <c:pt idx="6">
                  <c:v>#N/A</c:v>
                </c:pt>
                <c:pt idx="7">
                  <c:v>163</c:v>
                </c:pt>
                <c:pt idx="8">
                  <c:v>#N/A</c:v>
                </c:pt>
                <c:pt idx="9">
                  <c:v>#N/A</c:v>
                </c:pt>
                <c:pt idx="10">
                  <c:v>141</c:v>
                </c:pt>
                <c:pt idx="11">
                  <c:v>#N/A</c:v>
                </c:pt>
                <c:pt idx="12">
                  <c:v>#N/A</c:v>
                </c:pt>
                <c:pt idx="13">
                  <c:v>125</c:v>
                </c:pt>
                <c:pt idx="14">
                  <c:v>#N/A</c:v>
                </c:pt>
              </c:numCache>
            </c:numRef>
          </c:val>
          <c:smooth val="0"/>
          <c:extLst>
            <c:ext xmlns:c16="http://schemas.microsoft.com/office/drawing/2014/chart" uri="{C3380CC4-5D6E-409C-BE32-E72D297353CC}">
              <c16:uniqueId val="{00000008-52ED-42BC-BC9F-810619C2B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7291</c:v>
                </c:pt>
                <c:pt idx="5">
                  <c:v>7063</c:v>
                </c:pt>
                <c:pt idx="8">
                  <c:v>6816</c:v>
                </c:pt>
                <c:pt idx="11">
                  <c:v>6399</c:v>
                </c:pt>
                <c:pt idx="14">
                  <c:v>5950</c:v>
                </c:pt>
              </c:numCache>
            </c:numRef>
          </c:val>
          <c:extLst>
            <c:ext xmlns:c16="http://schemas.microsoft.com/office/drawing/2014/chart" uri="{C3380CC4-5D6E-409C-BE32-E72D297353CC}">
              <c16:uniqueId val="{00000000-5363-4CED-867D-34BB653A46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1704</c:v>
                </c:pt>
                <c:pt idx="5">
                  <c:v>1619</c:v>
                </c:pt>
                <c:pt idx="8">
                  <c:v>1549</c:v>
                </c:pt>
                <c:pt idx="11">
                  <c:v>1479</c:v>
                </c:pt>
                <c:pt idx="14">
                  <c:v>1325</c:v>
                </c:pt>
              </c:numCache>
            </c:numRef>
          </c:val>
          <c:extLst>
            <c:ext xmlns:c16="http://schemas.microsoft.com/office/drawing/2014/chart" uri="{C3380CC4-5D6E-409C-BE32-E72D297353CC}">
              <c16:uniqueId val="{00000001-5363-4CED-867D-34BB653A46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2682</c:v>
                </c:pt>
                <c:pt idx="5">
                  <c:v>3054</c:v>
                </c:pt>
                <c:pt idx="8">
                  <c:v>3855</c:v>
                </c:pt>
                <c:pt idx="11">
                  <c:v>4655</c:v>
                </c:pt>
                <c:pt idx="14">
                  <c:v>4923</c:v>
                </c:pt>
              </c:numCache>
            </c:numRef>
          </c:val>
          <c:extLst>
            <c:ext xmlns:c16="http://schemas.microsoft.com/office/drawing/2014/chart" uri="{C3380CC4-5D6E-409C-BE32-E72D297353CC}">
              <c16:uniqueId val="{00000002-5363-4CED-867D-34BB653A46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3-4CED-867D-34BB653A46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63-4CED-867D-34BB653A46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3-4CED-867D-34BB653A46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803</c:v>
                </c:pt>
                <c:pt idx="3">
                  <c:v>825</c:v>
                </c:pt>
                <c:pt idx="6">
                  <c:v>952</c:v>
                </c:pt>
                <c:pt idx="9">
                  <c:v>864</c:v>
                </c:pt>
                <c:pt idx="12">
                  <c:v>833</c:v>
                </c:pt>
              </c:numCache>
            </c:numRef>
          </c:val>
          <c:extLst>
            <c:ext xmlns:c16="http://schemas.microsoft.com/office/drawing/2014/chart" uri="{C3380CC4-5D6E-409C-BE32-E72D297353CC}">
              <c16:uniqueId val="{00000006-5363-4CED-867D-34BB653A46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1747</c:v>
                </c:pt>
                <c:pt idx="3">
                  <c:v>1663</c:v>
                </c:pt>
                <c:pt idx="6">
                  <c:v>1622</c:v>
                </c:pt>
                <c:pt idx="9">
                  <c:v>1498</c:v>
                </c:pt>
                <c:pt idx="12">
                  <c:v>1386</c:v>
                </c:pt>
              </c:numCache>
            </c:numRef>
          </c:val>
          <c:extLst>
            <c:ext xmlns:c16="http://schemas.microsoft.com/office/drawing/2014/chart" uri="{C3380CC4-5D6E-409C-BE32-E72D297353CC}">
              <c16:uniqueId val="{00000007-5363-4CED-867D-34BB653A46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2648</c:v>
                </c:pt>
                <c:pt idx="3">
                  <c:v>2420</c:v>
                </c:pt>
                <c:pt idx="6">
                  <c:v>2192</c:v>
                </c:pt>
                <c:pt idx="9">
                  <c:v>1957</c:v>
                </c:pt>
                <c:pt idx="12">
                  <c:v>1501</c:v>
                </c:pt>
              </c:numCache>
            </c:numRef>
          </c:val>
          <c:extLst>
            <c:ext xmlns:c16="http://schemas.microsoft.com/office/drawing/2014/chart" uri="{C3380CC4-5D6E-409C-BE32-E72D297353CC}">
              <c16:uniqueId val="{00000008-5363-4CED-867D-34BB653A46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63-4CED-867D-34BB653A46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5793</c:v>
                </c:pt>
                <c:pt idx="3">
                  <c:v>5641</c:v>
                </c:pt>
                <c:pt idx="6">
                  <c:v>5647</c:v>
                </c:pt>
                <c:pt idx="9">
                  <c:v>5356</c:v>
                </c:pt>
                <c:pt idx="12">
                  <c:v>4936</c:v>
                </c:pt>
              </c:numCache>
            </c:numRef>
          </c:val>
          <c:extLst>
            <c:ext xmlns:c16="http://schemas.microsoft.com/office/drawing/2014/chart" uri="{C3380CC4-5D6E-409C-BE32-E72D297353CC}">
              <c16:uniqueId val="{0000000A-5363-4CED-867D-34BB653A46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63-4CED-867D-34BB653A46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2542</c:v>
                </c:pt>
                <c:pt idx="1">
                  <c:v>2961</c:v>
                </c:pt>
                <c:pt idx="2">
                  <c:v>3147</c:v>
                </c:pt>
              </c:numCache>
            </c:numRef>
          </c:val>
          <c:extLst>
            <c:ext xmlns:c16="http://schemas.microsoft.com/office/drawing/2014/chart" uri="{C3380CC4-5D6E-409C-BE32-E72D297353CC}">
              <c16:uniqueId val="{00000000-CE32-4323-B053-81A6E1ADC7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257</c:v>
                </c:pt>
                <c:pt idx="2">
                  <c:v>282</c:v>
                </c:pt>
              </c:numCache>
            </c:numRef>
          </c:val>
          <c:extLst>
            <c:ext xmlns:c16="http://schemas.microsoft.com/office/drawing/2014/chart" uri="{C3380CC4-5D6E-409C-BE32-E72D297353CC}">
              <c16:uniqueId val="{00000001-CE32-4323-B053-81A6E1ADC7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762</c:v>
                </c:pt>
                <c:pt idx="1">
                  <c:v>1123</c:v>
                </c:pt>
                <c:pt idx="2">
                  <c:v>1166</c:v>
                </c:pt>
              </c:numCache>
            </c:numRef>
          </c:val>
          <c:extLst>
            <c:ext xmlns:c16="http://schemas.microsoft.com/office/drawing/2014/chart" uri="{C3380CC4-5D6E-409C-BE32-E72D297353CC}">
              <c16:uniqueId val="{00000002-CE32-4323-B053-81A6E1ADC7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16,300
16,140
28.07
9,834,350
9,524,047
303,538
4,671,106
4,936,449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減少傾向が続いており、令和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年度は前年度比</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ポイントの減となった。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需要においては、単位費用の増や臨時財政対策債償還基金費の皆増等により振替前需要額が増となったほか、臨時財政対策債の振替額が減となったことにより、基準財政需要額は大幅な増となった。収入においては、市町村民税や固定資産税、法人事業税交付金、地方消費税交付金等において増となり、収入額全体で大幅な増となった。基準財政需要額と基準財政収入額でどちらも増となったが、収入額が需要額を上回る増加率となった結果、単年度では</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0.63</a:t>
          </a:r>
          <a:r>
            <a:rPr kumimoji="1" lang="ja-JP" altLang="en-US" sz="1050">
              <a:latin typeface="ＭＳ Ｐゴシック" panose="020B0600070205080204" pitchFamily="50" charset="-128"/>
              <a:ea typeface="ＭＳ Ｐゴシック" panose="020B0600070205080204" pitchFamily="50" charset="-128"/>
            </a:rPr>
            <a:t>となったものの、３ヶ年平均では</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0.63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今後も動向を注視し、課税適正・徴収強化等による歳入の確保をはじめ、歳出抑制など、不断の行政改革を続けて行くことにより、財政基盤の強化を図っていく。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福祉の充実を町政の中心施策の一つに掲げ、子育て世帯を対象とした支援金を始めとする単独施策を推進していることから補助費等は類似団体と比較しても依然として高水準で推移している。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年度においては、経常一般財源において地方税及び臨時財政対策債が減、人件費、物件費、扶助費、補助費等、公債費などの増により、経常経費充当一般財源が増となった結果、前年度対比</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今後も引き続き歳入確保に努め、事務事業の見直し、歳出抑制など不断の行政改革に取り組むことにより、柔軟性のある財政運営を図っていく。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82187</xdr:rowOff>
    </xdr:from>
    <xdr:to>
      <xdr:col>23</xdr:col>
      <xdr:colOff>133350</xdr:colOff>
      <xdr:row>66</xdr:row>
      <xdr:rowOff>27396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6287"/>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170923</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27396</xdr:rowOff>
    </xdr:from>
    <xdr:to>
      <xdr:col>24</xdr:col>
      <xdr:colOff>12700</xdr:colOff>
      <xdr:row>66</xdr:row>
      <xdr:rowOff>27396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4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168564</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82187</xdr:rowOff>
    </xdr:from>
    <xdr:to>
      <xdr:col>24</xdr:col>
      <xdr:colOff>12700</xdr:colOff>
      <xdr:row>58</xdr:row>
      <xdr:rowOff>82187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95431</xdr:rowOff>
    </xdr:from>
    <xdr:to>
      <xdr:col>23</xdr:col>
      <xdr:colOff>133350</xdr:colOff>
      <xdr:row>66</xdr:row>
      <xdr:rowOff>27396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23968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90368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71301</xdr:rowOff>
    </xdr:from>
    <xdr:to>
      <xdr:col>19</xdr:col>
      <xdr:colOff>133350</xdr:colOff>
      <xdr:row>65</xdr:row>
      <xdr:rowOff>95431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2155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53159</xdr:rowOff>
    </xdr:from>
    <xdr:to>
      <xdr:col>19</xdr:col>
      <xdr:colOff>184150</xdr:colOff>
      <xdr:row>63</xdr:row>
      <xdr:rowOff>154759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164936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2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71301</xdr:rowOff>
    </xdr:from>
    <xdr:to>
      <xdr:col>15</xdr:col>
      <xdr:colOff>82550</xdr:colOff>
      <xdr:row>67</xdr:row>
      <xdr:rowOff>14515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215551"/>
          <a:ext cx="889000" cy="28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134257</xdr:rowOff>
    </xdr:from>
    <xdr:to>
      <xdr:col>11</xdr:col>
      <xdr:colOff>31750</xdr:colOff>
      <xdr:row>67</xdr:row>
      <xdr:rowOff>14515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4499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139337</xdr:rowOff>
    </xdr:from>
    <xdr:to>
      <xdr:col>7</xdr:col>
      <xdr:colOff>31750</xdr:colOff>
      <xdr:row>64</xdr:row>
      <xdr:rowOff>69487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79664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148046</xdr:rowOff>
    </xdr:from>
    <xdr:to>
      <xdr:col>23</xdr:col>
      <xdr:colOff>184150</xdr:colOff>
      <xdr:row>66</xdr:row>
      <xdr:rowOff>78196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43923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44631</xdr:rowOff>
    </xdr:from>
    <xdr:to>
      <xdr:col>19</xdr:col>
      <xdr:colOff>184150</xdr:colOff>
      <xdr:row>65</xdr:row>
      <xdr:rowOff>146231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131008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20501</xdr:rowOff>
    </xdr:from>
    <xdr:to>
      <xdr:col>15</xdr:col>
      <xdr:colOff>133350</xdr:colOff>
      <xdr:row>65</xdr:row>
      <xdr:rowOff>122101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106878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135165</xdr:rowOff>
    </xdr:from>
    <xdr:to>
      <xdr:col>11</xdr:col>
      <xdr:colOff>82550</xdr:colOff>
      <xdr:row>67</xdr:row>
      <xdr:rowOff>65315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50092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83457</xdr:rowOff>
    </xdr:from>
    <xdr:to>
      <xdr:col>7</xdr:col>
      <xdr:colOff>31750</xdr:colOff>
      <xdr:row>67</xdr:row>
      <xdr:rowOff>13607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169834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人口については、区画整理事業や政策効果等により増加をたどってきたが、平成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年度からは減少傾向が続いている。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ヵ年の決算額動向としては、令和元年度までは大きな変動がなかったものの、令和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年度において制度変更や新型コロナウイルス感染症に伴う対応を要因として増加となっていたが、令和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年度においては減少となった。</a:t>
          </a:r>
        </a:p>
        <a:p>
          <a:r>
            <a:rPr kumimoji="1" lang="ja-JP" altLang="en-US" sz="1100">
              <a:latin typeface="ＭＳ Ｐゴシック" panose="020B0600070205080204" pitchFamily="50" charset="-128"/>
              <a:ea typeface="ＭＳ Ｐゴシック" panose="020B0600070205080204" pitchFamily="50" charset="-128"/>
            </a:rPr>
            <a:t>　前年度比においては、新型コロナウイルス感染症の</a:t>
          </a:r>
          <a:r>
            <a:rPr kumimoji="1" lang="en-US" altLang="ja-JP" sz="1100">
              <a:latin typeface="ＭＳ Ｐゴシック" panose="020B0600070205080204" pitchFamily="50" charset="-128"/>
              <a:ea typeface="ＭＳ Ｐゴシック" panose="020B0600070205080204" pitchFamily="50" charset="-128"/>
            </a:rPr>
            <a:t>5 </a:t>
          </a:r>
          <a:r>
            <a:rPr kumimoji="1" lang="ja-JP" altLang="en-US" sz="1100">
              <a:latin typeface="ＭＳ Ｐゴシック" panose="020B0600070205080204" pitchFamily="50" charset="-128"/>
              <a:ea typeface="ＭＳ Ｐゴシック" panose="020B0600070205080204" pitchFamily="50" charset="-128"/>
            </a:rPr>
            <a:t>類感染症移行に伴うワクチン予防接種事業の縮小による医師報酬、会計年度任用職員報酬の減に伴い減少となった。</a:t>
          </a:r>
        </a:p>
        <a:p>
          <a:r>
            <a:rPr kumimoji="1" lang="ja-JP" altLang="en-US" sz="1100">
              <a:latin typeface="ＭＳ Ｐゴシック" panose="020B0600070205080204" pitchFamily="50" charset="-128"/>
              <a:ea typeface="ＭＳ Ｐゴシック" panose="020B0600070205080204" pitchFamily="50" charset="-128"/>
            </a:rPr>
            <a:t>　物件費については、グループウェアシステム構築委託料等の増があった一方、新型コロナウイルスワクチン集団接種事業経費の減等により、全体では減少となっている。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44276</xdr:rowOff>
    </xdr:from>
    <xdr:to>
      <xdr:col>23</xdr:col>
      <xdr:colOff>133350</xdr:colOff>
      <xdr:row>83</xdr:row>
      <xdr:rowOff>63624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74626"/>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63624</xdr:rowOff>
    </xdr:from>
    <xdr:to>
      <xdr:col>19</xdr:col>
      <xdr:colOff>133350</xdr:colOff>
      <xdr:row>83</xdr:row>
      <xdr:rowOff>80900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293974"/>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45265</xdr:rowOff>
    </xdr:from>
    <xdr:to>
      <xdr:col>15</xdr:col>
      <xdr:colOff>82550</xdr:colOff>
      <xdr:row>83</xdr:row>
      <xdr:rowOff>80900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75615"/>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138616</xdr:rowOff>
    </xdr:from>
    <xdr:to>
      <xdr:col>11</xdr:col>
      <xdr:colOff>31750</xdr:colOff>
      <xdr:row>83</xdr:row>
      <xdr:rowOff>45265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97516"/>
          <a:ext cx="889000" cy="7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164926</xdr:rowOff>
    </xdr:from>
    <xdr:to>
      <xdr:col>23</xdr:col>
      <xdr:colOff>184150</xdr:colOff>
      <xdr:row>83</xdr:row>
      <xdr:rowOff>95076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12824</xdr:rowOff>
    </xdr:from>
    <xdr:to>
      <xdr:col>19</xdr:col>
      <xdr:colOff>184150</xdr:colOff>
      <xdr:row>83</xdr:row>
      <xdr:rowOff>114424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12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30100</xdr:rowOff>
    </xdr:from>
    <xdr:to>
      <xdr:col>15</xdr:col>
      <xdr:colOff>133350</xdr:colOff>
      <xdr:row>83</xdr:row>
      <xdr:rowOff>131700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116477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4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165915</xdr:rowOff>
    </xdr:from>
    <xdr:to>
      <xdr:col>11</xdr:col>
      <xdr:colOff>82550</xdr:colOff>
      <xdr:row>83</xdr:row>
      <xdr:rowOff>96065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80842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1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87816</xdr:rowOff>
    </xdr:from>
    <xdr:to>
      <xdr:col>7</xdr:col>
      <xdr:colOff>31750</xdr:colOff>
      <xdr:row>83</xdr:row>
      <xdr:rowOff>17966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都表に準じた給料表を適用しており、行政改革の取り組みとして継続的に見直し・対策を講じている。</a:t>
          </a:r>
        </a:p>
        <a:p>
          <a:r>
            <a:rPr kumimoji="1" lang="ja-JP" altLang="en-US" sz="1100">
              <a:latin typeface="ＭＳ Ｐゴシック" panose="020B0600070205080204" pitchFamily="50" charset="-128"/>
              <a:ea typeface="ＭＳ Ｐゴシック" panose="020B0600070205080204" pitchFamily="50" charset="-128"/>
            </a:rPr>
            <a:t>　具体的には、給料４％削減（</a:t>
          </a:r>
          <a:r>
            <a:rPr kumimoji="1" lang="en-US" altLang="ja-JP" sz="1100">
              <a:latin typeface="ＭＳ Ｐゴシック" panose="020B0600070205080204" pitchFamily="50" charset="-128"/>
              <a:ea typeface="ＭＳ Ｐゴシック" panose="020B0600070205080204" pitchFamily="50" charset="-128"/>
            </a:rPr>
            <a:t>H19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）を実施し、さらに昇給抑制（</a:t>
          </a:r>
          <a:r>
            <a:rPr kumimoji="1" lang="en-US" altLang="ja-JP" sz="1100">
              <a:latin typeface="ＭＳ Ｐゴシック" panose="020B0600070205080204" pitchFamily="50" charset="-128"/>
              <a:ea typeface="ＭＳ Ｐゴシック" panose="020B0600070205080204" pitchFamily="50" charset="-128"/>
            </a:rPr>
            <a:t>H20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）を合わせて行った。また、地域手当についても平成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年度に見直し、削減を実施している。今後も、定員管理を含めさらに適正な人事管理に努めていく。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政需要の増加、積極的な政策展開に伴い平成当初から数年間で職員数は大幅に増加した。第３セクターへの派遣や退職不補充に取り組んだ結果、現在の比較においても類似団体を下回る数値となっ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年度については前年度比</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人の減となっている。昨今の人口減少に伴い、職員数に大きな変動がなくとも相対的に増加していく可能性もあることから、今後も最小限の退職補充（採用調整）等により適切な定員管理計画の推進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50871</xdr:rowOff>
    </xdr:from>
    <xdr:to>
      <xdr:col>81</xdr:col>
      <xdr:colOff>44450</xdr:colOff>
      <xdr:row>60</xdr:row>
      <xdr:rowOff>66957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3787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66957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261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62936</xdr:rowOff>
    </xdr:from>
    <xdr:to>
      <xdr:col>72</xdr:col>
      <xdr:colOff>203200</xdr:colOff>
      <xdr:row>60</xdr:row>
      <xdr:rowOff>65617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4993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48189</xdr:rowOff>
    </xdr:from>
    <xdr:to>
      <xdr:col>68</xdr:col>
      <xdr:colOff>152400</xdr:colOff>
      <xdr:row>60</xdr:row>
      <xdr:rowOff>62936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35189"/>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xdr:rowOff>
    </xdr:from>
    <xdr:to>
      <xdr:col>81</xdr:col>
      <xdr:colOff>95250</xdr:colOff>
      <xdr:row>60</xdr:row>
      <xdr:rowOff>101671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16598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16157</xdr:rowOff>
    </xdr:from>
    <xdr:to>
      <xdr:col>77</xdr:col>
      <xdr:colOff>95250</xdr:colOff>
      <xdr:row>60</xdr:row>
      <xdr:rowOff>117757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127934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12136</xdr:rowOff>
    </xdr:from>
    <xdr:to>
      <xdr:col>68</xdr:col>
      <xdr:colOff>203200</xdr:colOff>
      <xdr:row>60</xdr:row>
      <xdr:rowOff>113736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123913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168839</xdr:rowOff>
    </xdr:from>
    <xdr:to>
      <xdr:col>64</xdr:col>
      <xdr:colOff>152400</xdr:colOff>
      <xdr:row>60</xdr:row>
      <xdr:rowOff>98989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109166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5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年度決算では、公営企業に要する経費の財源とする地方債の償還の財源に充てたと認められる繰入金が減少したこと等により、単年度で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ヵ年平均でも</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今後は、臨時財政対策債の償還を中心に償還額の増加が見込まれるため、引き続き公営企業会計、一部事務組合も含めより一層効率的かつ健全な運営に努め、適正範囲を維持していく。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643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54610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86783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事業債の残高が、普通会計及び下水道会計ともにピークを越えており、臨時財政対策債以外の通常事業債については、投資的事業の計画、財源調整に十分配慮し最小限の地方債活用に留めている。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年度は、公営企業債等繰入金見込額が減少したこと、一方で標準財政規模が増加したことにより、大幅な低下となった。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下水道の改修工事等に伴う地方債の借入、それに伴う繰出等も増加することが見込まれることから、引き続き、地方債の計画的な活用に努め、公営企業、一部事務組合等の運営状況に留意するとともに、計画的に基金の増加を図り、住民負担の軽減・世代間の公平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16,300
16,140
28.07
9,834,350
9,524,047
303,538
4,671,106
4,936,449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職員給は、これまで行政改革として取り組んだ削減措置（地域手当削減等）を実施してきたほか、最小限の退職補充（採用調整）により適正な定員管理に努めている。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年度においては、制度改正による職員手当の増等により、経常経費充当一般財源は約</a:t>
          </a:r>
          <a:r>
            <a:rPr kumimoji="1" lang="en-US" altLang="ja-JP" sz="1100">
              <a:latin typeface="ＭＳ Ｐゴシック" panose="020B0600070205080204" pitchFamily="50" charset="-128"/>
              <a:ea typeface="ＭＳ Ｐゴシック" panose="020B0600070205080204" pitchFamily="50" charset="-128"/>
            </a:rPr>
            <a:t>1,650</a:t>
          </a:r>
          <a:r>
            <a:rPr kumimoji="1" lang="ja-JP" altLang="en-US" sz="1100">
              <a:latin typeface="ＭＳ Ｐゴシック" panose="020B0600070205080204" pitchFamily="50" charset="-128"/>
              <a:ea typeface="ＭＳ Ｐゴシック" panose="020B0600070205080204" pitchFamily="50" charset="-128"/>
            </a:rPr>
            <a:t>万円の増となり、前年度比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2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行政需要の増加に伴い事務経費が年々増加する中、令和元年度より減少傾向にあったが、物価高騰の影響等から増傾向に転じている。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年度においては、個別接種委託料や指定管理委託料の増により、経常経費充当一般財源は約</a:t>
          </a:r>
          <a:r>
            <a:rPr kumimoji="1" lang="en-US" altLang="ja-JP" sz="1100">
              <a:latin typeface="ＭＳ Ｐゴシック" panose="020B0600070205080204" pitchFamily="50" charset="-128"/>
              <a:ea typeface="ＭＳ Ｐゴシック" panose="020B0600070205080204" pitchFamily="50" charset="-128"/>
            </a:rPr>
            <a:t>4,380</a:t>
          </a:r>
          <a:r>
            <a:rPr kumimoji="1" lang="ja-JP" altLang="en-US" sz="1100">
              <a:latin typeface="ＭＳ Ｐゴシック" panose="020B0600070205080204" pitchFamily="50" charset="-128"/>
              <a:ea typeface="ＭＳ Ｐゴシック" panose="020B0600070205080204" pitchFamily="50" charset="-128"/>
            </a:rPr>
            <a:t>万円の増となり、前年度比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94996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84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2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2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17</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833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20845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75709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新型コロナウイルス感染症の流行に伴い、利用控えがあったことなどから数年間低い数値となっていたが、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類感染症へ移行したことや障害者の高齢化により増加傾向に転じている。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年度においては、障害福祉サービス費、障害児福祉サービス費等の増に伴って経常経費が増加したことにより、経常経費充当一般財源は約</a:t>
          </a:r>
          <a:r>
            <a:rPr kumimoji="1" lang="en-US" altLang="ja-JP" sz="1100">
              <a:latin typeface="ＭＳ Ｐゴシック" panose="020B0600070205080204" pitchFamily="50" charset="-128"/>
              <a:ea typeface="ＭＳ Ｐゴシック" panose="020B0600070205080204" pitchFamily="50" charset="-128"/>
            </a:rPr>
            <a:t>5,520</a:t>
          </a:r>
          <a:r>
            <a:rPr kumimoji="1" lang="ja-JP" altLang="en-US" sz="1100">
              <a:latin typeface="ＭＳ Ｐゴシック" panose="020B0600070205080204" pitchFamily="50" charset="-128"/>
              <a:ea typeface="ＭＳ Ｐゴシック" panose="020B0600070205080204" pitchFamily="50" charset="-128"/>
            </a:rPr>
            <a:t>万円の増となり、前年度比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28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動向としては繰出金が大きく影響している。国民健康保険、介護保険、後期高齢者医療保険の保険給付の増減や下水道使用料の増減等、その年において様々な影響がありつつも、ここ数年概ね横ばい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年度においては、下水道事業への繰出金が補助費等へ計上替えとなったことによる減等により、前年度比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ポイント低下した。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72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福祉の充実を町政の中心施策の一つに掲げ、未来わくわく支援金を始めとする単独施策を推進していることから補助費等は類似団体と比較しても依然として高水準で推移している。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年度においては、下水道事業への負担金の増、高齢者医療費助成等の増により経常経費が増加し、経常経費充当一般財源は約</a:t>
          </a:r>
          <a:r>
            <a:rPr kumimoji="1" lang="en-US" altLang="ja-JP" sz="1100">
              <a:latin typeface="ＭＳ Ｐゴシック" panose="020B0600070205080204" pitchFamily="50" charset="-128"/>
              <a:ea typeface="ＭＳ Ｐゴシック" panose="020B0600070205080204" pitchFamily="50" charset="-128"/>
            </a:rPr>
            <a:t>4,310</a:t>
          </a:r>
          <a:r>
            <a:rPr kumimoji="1" lang="ja-JP" altLang="en-US" sz="1100">
              <a:latin typeface="ＭＳ Ｐゴシック" panose="020B0600070205080204" pitchFamily="50" charset="-128"/>
              <a:ea typeface="ＭＳ Ｐゴシック" panose="020B0600070205080204" pitchFamily="50" charset="-128"/>
            </a:rPr>
            <a:t>万円の増となり、前年度比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125367</xdr:rowOff>
    </xdr:from>
    <xdr:to>
      <xdr:col>82</xdr:col>
      <xdr:colOff>107950</xdr:colOff>
      <xdr:row>40</xdr:row>
      <xdr:rowOff>38826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81191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125367</xdr:rowOff>
    </xdr:from>
    <xdr:to>
      <xdr:col>78</xdr:col>
      <xdr:colOff>69850</xdr:colOff>
      <xdr:row>39</xdr:row>
      <xdr:rowOff>131899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119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131899</xdr:rowOff>
    </xdr:from>
    <xdr:to>
      <xdr:col>73</xdr:col>
      <xdr:colOff>180975</xdr:colOff>
      <xdr:row>40</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81844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51888</xdr:rowOff>
    </xdr:from>
    <xdr:to>
      <xdr:col>69</xdr:col>
      <xdr:colOff>92075</xdr:colOff>
      <xdr:row>40</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90988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159476</xdr:rowOff>
    </xdr:from>
    <xdr:to>
      <xdr:col>82</xdr:col>
      <xdr:colOff>158750</xdr:colOff>
      <xdr:row>40</xdr:row>
      <xdr:rowOff>89626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131553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74567</xdr:rowOff>
    </xdr:from>
    <xdr:to>
      <xdr:col>78</xdr:col>
      <xdr:colOff>120650</xdr:colOff>
      <xdr:row>40</xdr:row>
      <xdr:rowOff>4717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160944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4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81099</xdr:rowOff>
    </xdr:from>
    <xdr:to>
      <xdr:col>74</xdr:col>
      <xdr:colOff>31750</xdr:colOff>
      <xdr:row>40</xdr:row>
      <xdr:rowOff>11249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167476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99060</xdr:rowOff>
    </xdr:from>
    <xdr:to>
      <xdr:col>69</xdr:col>
      <xdr:colOff>142875</xdr:colOff>
      <xdr:row>41</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1088</xdr:rowOff>
    </xdr:from>
    <xdr:to>
      <xdr:col>65</xdr:col>
      <xdr:colOff>53975</xdr:colOff>
      <xdr:row>40</xdr:row>
      <xdr:rowOff>102688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87465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年度でピークを越え、臨時財政対策債以外の通常事業債については、投資的事業の計画、財源調整に十分配慮し最小限の地方債活用に留めている。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年度においては、据置期間経過に伴い償還額そのものが増加したことより経常経費充当一般財源が約</a:t>
          </a:r>
          <a:r>
            <a:rPr kumimoji="1" lang="en-US" altLang="ja-JP" sz="1100">
              <a:latin typeface="ＭＳ Ｐゴシック" panose="020B0600070205080204" pitchFamily="50" charset="-128"/>
              <a:ea typeface="ＭＳ Ｐゴシック" panose="020B0600070205080204" pitchFamily="50" charset="-128"/>
            </a:rPr>
            <a:t>720</a:t>
          </a:r>
          <a:r>
            <a:rPr kumimoji="1" lang="ja-JP" altLang="en-US" sz="1100">
              <a:latin typeface="ＭＳ Ｐゴシック" panose="020B0600070205080204" pitchFamily="50" charset="-128"/>
              <a:ea typeface="ＭＳ Ｐゴシック" panose="020B0600070205080204" pitchFamily="50" charset="-128"/>
            </a:rPr>
            <a:t>万円の増となり、前年度比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99568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は、類団比較において他団体を大きく上回って推移している。主に補助費等が要因となっているが、未来わくわく支援金を始め中心施策である福祉単独施策の実施による割合が大きく、その他では、人件費・扶助費などが影響を及ぼ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年度においては、経常一般財源が減となったことにより、前年度比</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ポイント増加した。今後も引き続き歳入確保や歳出削減に努め、柔軟性のある財政運営を図っていく。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79</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1712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45738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5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73661</xdr:rowOff>
    </xdr:from>
    <xdr:to>
      <xdr:col>82</xdr:col>
      <xdr:colOff>196850</xdr:colOff>
      <xdr:row>79</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153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96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102870</xdr:rowOff>
    </xdr:from>
    <xdr:to>
      <xdr:col>78</xdr:col>
      <xdr:colOff>120650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80</xdr:row>
      <xdr:rowOff>73661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96289"/>
          <a:ext cx="8890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152400</xdr:rowOff>
    </xdr:from>
    <xdr:to>
      <xdr:col>74</xdr:col>
      <xdr:colOff>31750</xdr:colOff>
      <xdr:row>75</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73661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751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xdr:rowOff>
    </xdr:from>
    <xdr:to>
      <xdr:col>69</xdr:col>
      <xdr:colOff>142875</xdr:colOff>
      <xdr:row>76</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134637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102888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56134</xdr:rowOff>
    </xdr:from>
    <xdr:to>
      <xdr:col>29</xdr:col>
      <xdr:colOff>127000</xdr:colOff>
      <xdr:row>17</xdr:row>
      <xdr:rowOff>84328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8409"/>
          <a:ext cx="6477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84328</xdr:rowOff>
    </xdr:from>
    <xdr:to>
      <xdr:col>26</xdr:col>
      <xdr:colOff>50800</xdr:colOff>
      <xdr:row>17</xdr:row>
      <xdr:rowOff>86639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6603"/>
          <a:ext cx="698500" cy="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86639</xdr:rowOff>
    </xdr:from>
    <xdr:to>
      <xdr:col>22</xdr:col>
      <xdr:colOff>114300</xdr:colOff>
      <xdr:row>17</xdr:row>
      <xdr:rowOff>125463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8914"/>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124295</xdr:rowOff>
    </xdr:from>
    <xdr:to>
      <xdr:col>18</xdr:col>
      <xdr:colOff>177800</xdr:colOff>
      <xdr:row>17</xdr:row>
      <xdr:rowOff>125463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6570"/>
          <a:ext cx="698500" cy="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5334</xdr:rowOff>
    </xdr:from>
    <xdr:to>
      <xdr:col>29</xdr:col>
      <xdr:colOff>177800</xdr:colOff>
      <xdr:row>17</xdr:row>
      <xdr:rowOff>106934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148861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33528</xdr:rowOff>
    </xdr:from>
    <xdr:to>
      <xdr:col>26</xdr:col>
      <xdr:colOff>101600</xdr:colOff>
      <xdr:row>17</xdr:row>
      <xdr:rowOff>135128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119905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35839</xdr:rowOff>
    </xdr:from>
    <xdr:to>
      <xdr:col>22</xdr:col>
      <xdr:colOff>165100</xdr:colOff>
      <xdr:row>17</xdr:row>
      <xdr:rowOff>137439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122216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74663</xdr:rowOff>
    </xdr:from>
    <xdr:to>
      <xdr:col>19</xdr:col>
      <xdr:colOff>38100</xdr:colOff>
      <xdr:row>18</xdr:row>
      <xdr:rowOff>4813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161040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73495</xdr:rowOff>
    </xdr:from>
    <xdr:to>
      <xdr:col>15</xdr:col>
      <xdr:colOff>101600</xdr:colOff>
      <xdr:row>18</xdr:row>
      <xdr:rowOff>3645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159872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159462</xdr:rowOff>
    </xdr:from>
    <xdr:to>
      <xdr:col>29</xdr:col>
      <xdr:colOff>127000</xdr:colOff>
      <xdr:row>37</xdr:row>
      <xdr:rowOff>180470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84162"/>
          <a:ext cx="647700" cy="2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130429</xdr:rowOff>
    </xdr:from>
    <xdr:to>
      <xdr:col>26</xdr:col>
      <xdr:colOff>50800</xdr:colOff>
      <xdr:row>37</xdr:row>
      <xdr:rowOff>159462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55129"/>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123137</xdr:rowOff>
    </xdr:from>
    <xdr:to>
      <xdr:col>22</xdr:col>
      <xdr:colOff>114300</xdr:colOff>
      <xdr:row>37</xdr:row>
      <xdr:rowOff>130429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47837"/>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123137</xdr:rowOff>
    </xdr:from>
    <xdr:to>
      <xdr:col>18</xdr:col>
      <xdr:colOff>177800</xdr:colOff>
      <xdr:row>37</xdr:row>
      <xdr:rowOff>157838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47837"/>
          <a:ext cx="698500" cy="3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129670</xdr:rowOff>
    </xdr:from>
    <xdr:to>
      <xdr:col>29</xdr:col>
      <xdr:colOff>177800</xdr:colOff>
      <xdr:row>37</xdr:row>
      <xdr:rowOff>231270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5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101747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2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108662</xdr:rowOff>
    </xdr:from>
    <xdr:to>
      <xdr:col>26</xdr:col>
      <xdr:colOff>101600</xdr:colOff>
      <xdr:row>37</xdr:row>
      <xdr:rowOff>210262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195039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1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79629</xdr:rowOff>
    </xdr:from>
    <xdr:to>
      <xdr:col>22</xdr:col>
      <xdr:colOff>165100</xdr:colOff>
      <xdr:row>37</xdr:row>
      <xdr:rowOff>181229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04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166006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9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72337</xdr:rowOff>
    </xdr:from>
    <xdr:to>
      <xdr:col>19</xdr:col>
      <xdr:colOff>38100</xdr:colOff>
      <xdr:row>37</xdr:row>
      <xdr:rowOff>173937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9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158714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107038</xdr:rowOff>
    </xdr:from>
    <xdr:to>
      <xdr:col>15</xdr:col>
      <xdr:colOff>101600</xdr:colOff>
      <xdr:row>37</xdr:row>
      <xdr:rowOff>208638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3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193415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16,300
16,140
28.07
9,834,350
9,524,047
303,538
4,671,106
4,936,449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126670</xdr:rowOff>
    </xdr:from>
    <xdr:to>
      <xdr:col>24</xdr:col>
      <xdr:colOff>63500</xdr:colOff>
      <xdr:row>35</xdr:row>
      <xdr:rowOff>132644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27420"/>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117952</xdr:rowOff>
    </xdr:from>
    <xdr:to>
      <xdr:col>19</xdr:col>
      <xdr:colOff>177800</xdr:colOff>
      <xdr:row>35</xdr:row>
      <xdr:rowOff>132644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18702"/>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117952</xdr:rowOff>
    </xdr:from>
    <xdr:to>
      <xdr:col>15</xdr:col>
      <xdr:colOff>50800</xdr:colOff>
      <xdr:row>36</xdr:row>
      <xdr:rowOff>8727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18702"/>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8727</xdr:rowOff>
    </xdr:from>
    <xdr:to>
      <xdr:col>10</xdr:col>
      <xdr:colOff>114300</xdr:colOff>
      <xdr:row>36</xdr:row>
      <xdr:rowOff>127919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80927"/>
          <a:ext cx="889000" cy="1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75870</xdr:rowOff>
    </xdr:from>
    <xdr:to>
      <xdr:col>24</xdr:col>
      <xdr:colOff>114300</xdr:colOff>
      <xdr:row>36</xdr:row>
      <xdr:rowOff>6020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98747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81844</xdr:rowOff>
    </xdr:from>
    <xdr:to>
      <xdr:col>20</xdr:col>
      <xdr:colOff>38100</xdr:colOff>
      <xdr:row>36</xdr:row>
      <xdr:rowOff>11994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28521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67152</xdr:rowOff>
    </xdr:from>
    <xdr:to>
      <xdr:col>15</xdr:col>
      <xdr:colOff>101600</xdr:colOff>
      <xdr:row>35</xdr:row>
      <xdr:rowOff>168752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129377</xdr:rowOff>
    </xdr:from>
    <xdr:to>
      <xdr:col>10</xdr:col>
      <xdr:colOff>165100</xdr:colOff>
      <xdr:row>36</xdr:row>
      <xdr:rowOff>59527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76054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77119</xdr:rowOff>
    </xdr:from>
    <xdr:to>
      <xdr:col>6</xdr:col>
      <xdr:colOff>38100</xdr:colOff>
      <xdr:row>37</xdr:row>
      <xdr:rowOff>7269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23796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93587</xdr:rowOff>
    </xdr:from>
    <xdr:to>
      <xdr:col>24</xdr:col>
      <xdr:colOff>63500</xdr:colOff>
      <xdr:row>56</xdr:row>
      <xdr:rowOff>136143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94787"/>
          <a:ext cx="838200" cy="4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62643</xdr:rowOff>
    </xdr:from>
    <xdr:to>
      <xdr:col>19</xdr:col>
      <xdr:colOff>177800</xdr:colOff>
      <xdr:row>56</xdr:row>
      <xdr:rowOff>93587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63843"/>
          <a:ext cx="889000" cy="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62643</xdr:rowOff>
    </xdr:from>
    <xdr:to>
      <xdr:col>15</xdr:col>
      <xdr:colOff>50800</xdr:colOff>
      <xdr:row>56</xdr:row>
      <xdr:rowOff>98671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3843"/>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98671</xdr:rowOff>
    </xdr:from>
    <xdr:to>
      <xdr:col>10</xdr:col>
      <xdr:colOff>114300</xdr:colOff>
      <xdr:row>56</xdr:row>
      <xdr:rowOff>155592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9987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85343</xdr:rowOff>
    </xdr:from>
    <xdr:to>
      <xdr:col>24</xdr:col>
      <xdr:colOff>114300</xdr:colOff>
      <xdr:row>57</xdr:row>
      <xdr:rowOff>15493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63770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42787</xdr:rowOff>
    </xdr:from>
    <xdr:to>
      <xdr:col>20</xdr:col>
      <xdr:colOff>38100</xdr:colOff>
      <xdr:row>56</xdr:row>
      <xdr:rowOff>144387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135514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11843</xdr:rowOff>
    </xdr:from>
    <xdr:to>
      <xdr:col>15</xdr:col>
      <xdr:colOff>101600</xdr:colOff>
      <xdr:row>56</xdr:row>
      <xdr:rowOff>113443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129970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47871</xdr:rowOff>
    </xdr:from>
    <xdr:to>
      <xdr:col>10</xdr:col>
      <xdr:colOff>165100</xdr:colOff>
      <xdr:row>56</xdr:row>
      <xdr:rowOff>149471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165998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104792</xdr:rowOff>
    </xdr:from>
    <xdr:to>
      <xdr:col>6</xdr:col>
      <xdr:colOff>38100</xdr:colOff>
      <xdr:row>57</xdr:row>
      <xdr:rowOff>34942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51469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67805</xdr:rowOff>
    </xdr:from>
    <xdr:to>
      <xdr:col>24</xdr:col>
      <xdr:colOff>63500</xdr:colOff>
      <xdr:row>78</xdr:row>
      <xdr:rowOff>79808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0905"/>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75234</xdr:rowOff>
    </xdr:from>
    <xdr:to>
      <xdr:col>19</xdr:col>
      <xdr:colOff>177800</xdr:colOff>
      <xdr:row>78</xdr:row>
      <xdr:rowOff>79808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8334"/>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75234</xdr:rowOff>
    </xdr:from>
    <xdr:to>
      <xdr:col>15</xdr:col>
      <xdr:colOff>50800</xdr:colOff>
      <xdr:row>78</xdr:row>
      <xdr:rowOff>81750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833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79097</xdr:rowOff>
    </xdr:from>
    <xdr:to>
      <xdr:col>10</xdr:col>
      <xdr:colOff>114300</xdr:colOff>
      <xdr:row>78</xdr:row>
      <xdr:rowOff>81750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2197"/>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17005</xdr:rowOff>
    </xdr:from>
    <xdr:to>
      <xdr:col>24</xdr:col>
      <xdr:colOff>114300</xdr:colOff>
      <xdr:row>78</xdr:row>
      <xdr:rowOff>118605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103382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29008</xdr:rowOff>
    </xdr:from>
    <xdr:to>
      <xdr:col>20</xdr:col>
      <xdr:colOff>38100</xdr:colOff>
      <xdr:row>78</xdr:row>
      <xdr:rowOff>130608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121735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24434</xdr:rowOff>
    </xdr:from>
    <xdr:to>
      <xdr:col>15</xdr:col>
      <xdr:colOff>101600</xdr:colOff>
      <xdr:row>78</xdr:row>
      <xdr:rowOff>126034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117161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30950</xdr:rowOff>
    </xdr:from>
    <xdr:to>
      <xdr:col>10</xdr:col>
      <xdr:colOff>165100</xdr:colOff>
      <xdr:row>78</xdr:row>
      <xdr:rowOff>132550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123677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28297</xdr:rowOff>
    </xdr:from>
    <xdr:to>
      <xdr:col>6</xdr:col>
      <xdr:colOff>38100</xdr:colOff>
      <xdr:row>78</xdr:row>
      <xdr:rowOff>129897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121024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132941</xdr:rowOff>
    </xdr:from>
    <xdr:to>
      <xdr:col>24</xdr:col>
      <xdr:colOff>63500</xdr:colOff>
      <xdr:row>94</xdr:row>
      <xdr:rowOff>16560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77791"/>
          <a:ext cx="8382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148006</xdr:rowOff>
    </xdr:from>
    <xdr:to>
      <xdr:col>19</xdr:col>
      <xdr:colOff>177800</xdr:colOff>
      <xdr:row>94</xdr:row>
      <xdr:rowOff>16560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21406"/>
          <a:ext cx="889000" cy="2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148006</xdr:rowOff>
    </xdr:from>
    <xdr:to>
      <xdr:col>15</xdr:col>
      <xdr:colOff>50800</xdr:colOff>
      <xdr:row>94</xdr:row>
      <xdr:rowOff>63457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21406"/>
          <a:ext cx="889000" cy="2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63457</xdr:rowOff>
    </xdr:from>
    <xdr:to>
      <xdr:col>10</xdr:col>
      <xdr:colOff>114300</xdr:colOff>
      <xdr:row>94</xdr:row>
      <xdr:rowOff>70293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7975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82141</xdr:rowOff>
    </xdr:from>
    <xdr:to>
      <xdr:col>24</xdr:col>
      <xdr:colOff>114300</xdr:colOff>
      <xdr:row>94</xdr:row>
      <xdr:rowOff>12291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105018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137210</xdr:rowOff>
    </xdr:from>
    <xdr:to>
      <xdr:col>20</xdr:col>
      <xdr:colOff>38100</xdr:colOff>
      <xdr:row>94</xdr:row>
      <xdr:rowOff>67360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83887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97206</xdr:rowOff>
    </xdr:from>
    <xdr:to>
      <xdr:col>15</xdr:col>
      <xdr:colOff>101600</xdr:colOff>
      <xdr:row>93</xdr:row>
      <xdr:rowOff>27356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43883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4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12657</xdr:rowOff>
    </xdr:from>
    <xdr:to>
      <xdr:col>10</xdr:col>
      <xdr:colOff>165100</xdr:colOff>
      <xdr:row>94</xdr:row>
      <xdr:rowOff>114257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130784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19493</xdr:rowOff>
    </xdr:from>
    <xdr:to>
      <xdr:col>6</xdr:col>
      <xdr:colOff>38100</xdr:colOff>
      <xdr:row>94</xdr:row>
      <xdr:rowOff>121093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137620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1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82426</xdr:rowOff>
    </xdr:from>
    <xdr:to>
      <xdr:col>55</xdr:col>
      <xdr:colOff>0</xdr:colOff>
      <xdr:row>35</xdr:row>
      <xdr:rowOff>99869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83176"/>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99869</xdr:rowOff>
    </xdr:from>
    <xdr:to>
      <xdr:col>50</xdr:col>
      <xdr:colOff>114300</xdr:colOff>
      <xdr:row>35</xdr:row>
      <xdr:rowOff>138068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00619"/>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66319</xdr:rowOff>
    </xdr:from>
    <xdr:to>
      <xdr:col>45</xdr:col>
      <xdr:colOff>177800</xdr:colOff>
      <xdr:row>35</xdr:row>
      <xdr:rowOff>138068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724169"/>
          <a:ext cx="889000" cy="4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66319</xdr:rowOff>
    </xdr:from>
    <xdr:to>
      <xdr:col>41</xdr:col>
      <xdr:colOff>50800</xdr:colOff>
      <xdr:row>36</xdr:row>
      <xdr:rowOff>27905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724169"/>
          <a:ext cx="889000" cy="4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31626</xdr:rowOff>
    </xdr:from>
    <xdr:to>
      <xdr:col>55</xdr:col>
      <xdr:colOff>50800</xdr:colOff>
      <xdr:row>35</xdr:row>
      <xdr:rowOff>133226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54503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8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49069</xdr:rowOff>
    </xdr:from>
    <xdr:to>
      <xdr:col>50</xdr:col>
      <xdr:colOff>165100</xdr:colOff>
      <xdr:row>35</xdr:row>
      <xdr:rowOff>150669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167196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2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87268</xdr:rowOff>
    </xdr:from>
    <xdr:to>
      <xdr:col>46</xdr:col>
      <xdr:colOff>38100</xdr:colOff>
      <xdr:row>36</xdr:row>
      <xdr:rowOff>17418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33945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15519</xdr:rowOff>
    </xdr:from>
    <xdr:to>
      <xdr:col>41</xdr:col>
      <xdr:colOff>101600</xdr:colOff>
      <xdr:row>33</xdr:row>
      <xdr:rowOff>117119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133646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148555</xdr:rowOff>
    </xdr:from>
    <xdr:to>
      <xdr:col>36</xdr:col>
      <xdr:colOff>165100</xdr:colOff>
      <xdr:row>36</xdr:row>
      <xdr:rowOff>78705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95232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60513</xdr:rowOff>
    </xdr:from>
    <xdr:to>
      <xdr:col>55</xdr:col>
      <xdr:colOff>0</xdr:colOff>
      <xdr:row>57</xdr:row>
      <xdr:rowOff>114760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33163"/>
          <a:ext cx="838200" cy="5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88158</xdr:rowOff>
    </xdr:from>
    <xdr:to>
      <xdr:col>50</xdr:col>
      <xdr:colOff>114300</xdr:colOff>
      <xdr:row>57</xdr:row>
      <xdr:rowOff>114760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60808"/>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88158</xdr:rowOff>
    </xdr:from>
    <xdr:to>
      <xdr:col>45</xdr:col>
      <xdr:colOff>177800</xdr:colOff>
      <xdr:row>57</xdr:row>
      <xdr:rowOff>128209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60808"/>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117930</xdr:rowOff>
    </xdr:from>
    <xdr:to>
      <xdr:col>41</xdr:col>
      <xdr:colOff>50800</xdr:colOff>
      <xdr:row>57</xdr:row>
      <xdr:rowOff>128209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90580"/>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9713</xdr:rowOff>
    </xdr:from>
    <xdr:to>
      <xdr:col>55</xdr:col>
      <xdr:colOff>50800</xdr:colOff>
      <xdr:row>57</xdr:row>
      <xdr:rowOff>111313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159590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63960</xdr:rowOff>
    </xdr:from>
    <xdr:to>
      <xdr:col>50</xdr:col>
      <xdr:colOff>165100</xdr:colOff>
      <xdr:row>57</xdr:row>
      <xdr:rowOff>165560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156687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37358</xdr:rowOff>
    </xdr:from>
    <xdr:to>
      <xdr:col>46</xdr:col>
      <xdr:colOff>38100</xdr:colOff>
      <xdr:row>57</xdr:row>
      <xdr:rowOff>138958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130085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77409</xdr:rowOff>
    </xdr:from>
    <xdr:to>
      <xdr:col>41</xdr:col>
      <xdr:colOff>101600</xdr:colOff>
      <xdr:row>58</xdr:row>
      <xdr:rowOff>7559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170136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4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67130</xdr:rowOff>
    </xdr:from>
    <xdr:to>
      <xdr:col>36</xdr:col>
      <xdr:colOff>165100</xdr:colOff>
      <xdr:row>57</xdr:row>
      <xdr:rowOff>168730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159857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3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42735</xdr:rowOff>
    </xdr:from>
    <xdr:to>
      <xdr:col>55</xdr:col>
      <xdr:colOff>0</xdr:colOff>
      <xdr:row>79</xdr:row>
      <xdr:rowOff>44145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87285"/>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44145</xdr:rowOff>
    </xdr:from>
    <xdr:to>
      <xdr:col>50</xdr:col>
      <xdr:colOff>114300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147473</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20573"/>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147473</xdr:rowOff>
    </xdr:from>
    <xdr:to>
      <xdr:col>41</xdr:col>
      <xdr:colOff>50800</xdr:colOff>
      <xdr:row>79</xdr:row>
      <xdr:rowOff>34716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20573"/>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163385</xdr:rowOff>
    </xdr:from>
    <xdr:to>
      <xdr:col>55</xdr:col>
      <xdr:colOff>50800</xdr:colOff>
      <xdr:row>79</xdr:row>
      <xdr:rowOff>93535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78312</xdr:rowOff>
    </xdr:from>
    <xdr:ext cx="313932"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5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164795</xdr:rowOff>
    </xdr:from>
    <xdr:to>
      <xdr:col>50</xdr:col>
      <xdr:colOff>165100</xdr:colOff>
      <xdr:row>79</xdr:row>
      <xdr:rowOff>94945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86072</xdr:rowOff>
    </xdr:from>
    <xdr:ext cx="313932"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82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96673</xdr:rowOff>
    </xdr:from>
    <xdr:to>
      <xdr:col>41</xdr:col>
      <xdr:colOff>101600</xdr:colOff>
      <xdr:row>79</xdr:row>
      <xdr:rowOff>26823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17950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155366</xdr:rowOff>
    </xdr:from>
    <xdr:to>
      <xdr:col>36</xdr:col>
      <xdr:colOff>165100</xdr:colOff>
      <xdr:row>79</xdr:row>
      <xdr:rowOff>85516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76643</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3017" y="1362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158869</xdr:rowOff>
    </xdr:from>
    <xdr:to>
      <xdr:col>55</xdr:col>
      <xdr:colOff>0</xdr:colOff>
      <xdr:row>97</xdr:row>
      <xdr:rowOff>57469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18069"/>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18140</xdr:rowOff>
    </xdr:from>
    <xdr:to>
      <xdr:col>50</xdr:col>
      <xdr:colOff>114300</xdr:colOff>
      <xdr:row>97</xdr:row>
      <xdr:rowOff>57469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48790"/>
          <a:ext cx="8890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18140</xdr:rowOff>
    </xdr:from>
    <xdr:to>
      <xdr:col>45</xdr:col>
      <xdr:colOff>177800</xdr:colOff>
      <xdr:row>97</xdr:row>
      <xdr:rowOff>114957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48790"/>
          <a:ext cx="889000" cy="9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71436</xdr:rowOff>
    </xdr:from>
    <xdr:to>
      <xdr:col>41</xdr:col>
      <xdr:colOff>50800</xdr:colOff>
      <xdr:row>97</xdr:row>
      <xdr:rowOff>114957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02086"/>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108069</xdr:rowOff>
    </xdr:from>
    <xdr:to>
      <xdr:col>55</xdr:col>
      <xdr:colOff>50800</xdr:colOff>
      <xdr:row>97</xdr:row>
      <xdr:rowOff>38219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86496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6669</xdr:rowOff>
    </xdr:from>
    <xdr:to>
      <xdr:col>50</xdr:col>
      <xdr:colOff>165100</xdr:colOff>
      <xdr:row>97</xdr:row>
      <xdr:rowOff>108269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138790</xdr:rowOff>
    </xdr:from>
    <xdr:to>
      <xdr:col>46</xdr:col>
      <xdr:colOff>38100</xdr:colOff>
      <xdr:row>97</xdr:row>
      <xdr:rowOff>68940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60067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64157</xdr:rowOff>
    </xdr:from>
    <xdr:to>
      <xdr:col>41</xdr:col>
      <xdr:colOff>101600</xdr:colOff>
      <xdr:row>97</xdr:row>
      <xdr:rowOff>165757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20636</xdr:rowOff>
    </xdr:from>
    <xdr:to>
      <xdr:col>36</xdr:col>
      <xdr:colOff>165100</xdr:colOff>
      <xdr:row>97</xdr:row>
      <xdr:rowOff>122236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113363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4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83769</xdr:rowOff>
    </xdr:from>
    <xdr:to>
      <xdr:col>85</xdr:col>
      <xdr:colOff>127000</xdr:colOff>
      <xdr:row>39</xdr:row>
      <xdr:rowOff>91063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0319"/>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55074</xdr:rowOff>
    </xdr:from>
    <xdr:to>
      <xdr:col>81</xdr:col>
      <xdr:colOff>50800</xdr:colOff>
      <xdr:row>39</xdr:row>
      <xdr:rowOff>91063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41624"/>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55074</xdr:rowOff>
    </xdr:from>
    <xdr:to>
      <xdr:col>76</xdr:col>
      <xdr:colOff>114300</xdr:colOff>
      <xdr:row>39</xdr:row>
      <xdr:rowOff>60169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4162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60169</xdr:rowOff>
    </xdr:from>
    <xdr:to>
      <xdr:col>71</xdr:col>
      <xdr:colOff>177800</xdr:colOff>
      <xdr:row>39</xdr:row>
      <xdr:rowOff>63163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4671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32969</xdr:rowOff>
    </xdr:from>
    <xdr:to>
      <xdr:col>85</xdr:col>
      <xdr:colOff>177800</xdr:colOff>
      <xdr:row>39</xdr:row>
      <xdr:rowOff>134569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40263</xdr:rowOff>
    </xdr:from>
    <xdr:to>
      <xdr:col>81</xdr:col>
      <xdr:colOff>101600</xdr:colOff>
      <xdr:row>39</xdr:row>
      <xdr:rowOff>141863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132990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19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4274</xdr:rowOff>
    </xdr:from>
    <xdr:to>
      <xdr:col>76</xdr:col>
      <xdr:colOff>165100</xdr:colOff>
      <xdr:row>39</xdr:row>
      <xdr:rowOff>105874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122402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6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9369</xdr:rowOff>
    </xdr:from>
    <xdr:to>
      <xdr:col>72</xdr:col>
      <xdr:colOff>38100</xdr:colOff>
      <xdr:row>39</xdr:row>
      <xdr:rowOff>110969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9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102096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8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12363</xdr:rowOff>
    </xdr:from>
    <xdr:to>
      <xdr:col>67</xdr:col>
      <xdr:colOff>101600</xdr:colOff>
      <xdr:row>39</xdr:row>
      <xdr:rowOff>113963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105090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111384</xdr:rowOff>
    </xdr:from>
    <xdr:to>
      <xdr:col>85</xdr:col>
      <xdr:colOff>127000</xdr:colOff>
      <xdr:row>77</xdr:row>
      <xdr:rowOff>116314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3034"/>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116314</xdr:rowOff>
    </xdr:from>
    <xdr:to>
      <xdr:col>81</xdr:col>
      <xdr:colOff>50800</xdr:colOff>
      <xdr:row>77</xdr:row>
      <xdr:rowOff>124840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17964"/>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124840</xdr:rowOff>
    </xdr:from>
    <xdr:to>
      <xdr:col>76</xdr:col>
      <xdr:colOff>114300</xdr:colOff>
      <xdr:row>77</xdr:row>
      <xdr:rowOff>129680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2649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129680</xdr:rowOff>
    </xdr:from>
    <xdr:to>
      <xdr:col>71</xdr:col>
      <xdr:colOff>177800</xdr:colOff>
      <xdr:row>77</xdr:row>
      <xdr:rowOff>136903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1330"/>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60584</xdr:rowOff>
    </xdr:from>
    <xdr:to>
      <xdr:col>85</xdr:col>
      <xdr:colOff>177800</xdr:colOff>
      <xdr:row>77</xdr:row>
      <xdr:rowOff>162184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39011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65514</xdr:rowOff>
    </xdr:from>
    <xdr:to>
      <xdr:col>81</xdr:col>
      <xdr:colOff>101600</xdr:colOff>
      <xdr:row>77</xdr:row>
      <xdr:rowOff>167114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74040</xdr:rowOff>
    </xdr:from>
    <xdr:to>
      <xdr:col>76</xdr:col>
      <xdr:colOff>165100</xdr:colOff>
      <xdr:row>78</xdr:row>
      <xdr:rowOff>4190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166767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78880</xdr:rowOff>
    </xdr:from>
    <xdr:to>
      <xdr:col>72</xdr:col>
      <xdr:colOff>38100</xdr:colOff>
      <xdr:row>78</xdr:row>
      <xdr:rowOff>9030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86103</xdr:rowOff>
    </xdr:from>
    <xdr:to>
      <xdr:col>67</xdr:col>
      <xdr:colOff>101600</xdr:colOff>
      <xdr:row>78</xdr:row>
      <xdr:rowOff>16253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92362</xdr:rowOff>
    </xdr:from>
    <xdr:to>
      <xdr:col>85</xdr:col>
      <xdr:colOff>127000</xdr:colOff>
      <xdr:row>98</xdr:row>
      <xdr:rowOff>68176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23012"/>
          <a:ext cx="8382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92362</xdr:rowOff>
    </xdr:from>
    <xdr:to>
      <xdr:col>81</xdr:col>
      <xdr:colOff>50800</xdr:colOff>
      <xdr:row>97</xdr:row>
      <xdr:rowOff>102507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2301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102507</xdr:rowOff>
    </xdr:from>
    <xdr:to>
      <xdr:col>76</xdr:col>
      <xdr:colOff>114300</xdr:colOff>
      <xdr:row>98</xdr:row>
      <xdr:rowOff>21354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33157"/>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18551</xdr:rowOff>
    </xdr:from>
    <xdr:to>
      <xdr:col>71</xdr:col>
      <xdr:colOff>177800</xdr:colOff>
      <xdr:row>98</xdr:row>
      <xdr:rowOff>21354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20651"/>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17376</xdr:rowOff>
    </xdr:from>
    <xdr:to>
      <xdr:col>85</xdr:col>
      <xdr:colOff>177800</xdr:colOff>
      <xdr:row>98</xdr:row>
      <xdr:rowOff>118976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103753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41562</xdr:rowOff>
    </xdr:from>
    <xdr:to>
      <xdr:col>81</xdr:col>
      <xdr:colOff>101600</xdr:colOff>
      <xdr:row>97</xdr:row>
      <xdr:rowOff>143162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159689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51707</xdr:rowOff>
    </xdr:from>
    <xdr:to>
      <xdr:col>76</xdr:col>
      <xdr:colOff>165100</xdr:colOff>
      <xdr:row>97</xdr:row>
      <xdr:rowOff>153307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144434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142004</xdr:rowOff>
    </xdr:from>
    <xdr:to>
      <xdr:col>72</xdr:col>
      <xdr:colOff>38100</xdr:colOff>
      <xdr:row>98</xdr:row>
      <xdr:rowOff>72154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63281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139201</xdr:rowOff>
    </xdr:from>
    <xdr:to>
      <xdr:col>67</xdr:col>
      <xdr:colOff>101600</xdr:colOff>
      <xdr:row>98</xdr:row>
      <xdr:rowOff>69351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85878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15148"/>
          <a:ext cx="838200" cy="13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120698</xdr:rowOff>
    </xdr:from>
    <xdr:to>
      <xdr:col>116</xdr:col>
      <xdr:colOff>114300</xdr:colOff>
      <xdr:row>38</xdr:row>
      <xdr:rowOff>50848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143575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1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11399</xdr:rowOff>
    </xdr:from>
    <xdr:to>
      <xdr:col>116</xdr:col>
      <xdr:colOff>63500</xdr:colOff>
      <xdr:row>58</xdr:row>
      <xdr:rowOff>11455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55499"/>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11455</xdr:rowOff>
    </xdr:from>
    <xdr:to>
      <xdr:col>111</xdr:col>
      <xdr:colOff>177800</xdr:colOff>
      <xdr:row>58</xdr:row>
      <xdr:rowOff>11570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5555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87065</xdr:rowOff>
    </xdr:from>
    <xdr:to>
      <xdr:col>107</xdr:col>
      <xdr:colOff>50800</xdr:colOff>
      <xdr:row>58</xdr:row>
      <xdr:rowOff>11570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688265"/>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87065</xdr:rowOff>
    </xdr:from>
    <xdr:to>
      <xdr:col>102</xdr:col>
      <xdr:colOff>114300</xdr:colOff>
      <xdr:row>58</xdr:row>
      <xdr:rowOff>11684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688265"/>
          <a:ext cx="889000" cy="2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34123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132049</xdr:rowOff>
    </xdr:from>
    <xdr:to>
      <xdr:col>116</xdr:col>
      <xdr:colOff>114300</xdr:colOff>
      <xdr:row>58</xdr:row>
      <xdr:rowOff>62199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46976</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1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132105</xdr:rowOff>
    </xdr:from>
    <xdr:to>
      <xdr:col>112</xdr:col>
      <xdr:colOff>38100</xdr:colOff>
      <xdr:row>58</xdr:row>
      <xdr:rowOff>62255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53382</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9997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132220</xdr:rowOff>
    </xdr:from>
    <xdr:to>
      <xdr:col>107</xdr:col>
      <xdr:colOff>101600</xdr:colOff>
      <xdr:row>58</xdr:row>
      <xdr:rowOff>62370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53497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999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36265</xdr:rowOff>
    </xdr:from>
    <xdr:to>
      <xdr:col>102</xdr:col>
      <xdr:colOff>165100</xdr:colOff>
      <xdr:row>56</xdr:row>
      <xdr:rowOff>137865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6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154392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132334</xdr:rowOff>
    </xdr:from>
    <xdr:to>
      <xdr:col>98</xdr:col>
      <xdr:colOff>38100</xdr:colOff>
      <xdr:row>58</xdr:row>
      <xdr:rowOff>62484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53611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49247</xdr:rowOff>
    </xdr:from>
    <xdr:to>
      <xdr:col>116</xdr:col>
      <xdr:colOff>63500</xdr:colOff>
      <xdr:row>77</xdr:row>
      <xdr:rowOff>116742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50897"/>
          <a:ext cx="8382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40318</xdr:rowOff>
    </xdr:from>
    <xdr:to>
      <xdr:col>111</xdr:col>
      <xdr:colOff>177800</xdr:colOff>
      <xdr:row>77</xdr:row>
      <xdr:rowOff>49247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41968"/>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40318</xdr:rowOff>
    </xdr:from>
    <xdr:to>
      <xdr:col>107</xdr:col>
      <xdr:colOff>50800</xdr:colOff>
      <xdr:row>77</xdr:row>
      <xdr:rowOff>42957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41968"/>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39953</xdr:rowOff>
    </xdr:from>
    <xdr:to>
      <xdr:col>102</xdr:col>
      <xdr:colOff>114300</xdr:colOff>
      <xdr:row>77</xdr:row>
      <xdr:rowOff>42957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41603"/>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65942</xdr:rowOff>
    </xdr:from>
    <xdr:to>
      <xdr:col>116</xdr:col>
      <xdr:colOff>114300</xdr:colOff>
      <xdr:row>77</xdr:row>
      <xdr:rowOff>167542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44369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169897</xdr:rowOff>
    </xdr:from>
    <xdr:to>
      <xdr:col>112</xdr:col>
      <xdr:colOff>38100</xdr:colOff>
      <xdr:row>77</xdr:row>
      <xdr:rowOff>100047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160968</xdr:rowOff>
    </xdr:from>
    <xdr:to>
      <xdr:col>107</xdr:col>
      <xdr:colOff>101600</xdr:colOff>
      <xdr:row>77</xdr:row>
      <xdr:rowOff>91118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107645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6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163607</xdr:rowOff>
    </xdr:from>
    <xdr:to>
      <xdr:col>102</xdr:col>
      <xdr:colOff>165100</xdr:colOff>
      <xdr:row>77</xdr:row>
      <xdr:rowOff>93757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110283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160603</xdr:rowOff>
    </xdr:from>
    <xdr:to>
      <xdr:col>98</xdr:col>
      <xdr:colOff>38100</xdr:colOff>
      <xdr:row>77</xdr:row>
      <xdr:rowOff>90753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107279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121,371</a:t>
          </a:r>
          <a:r>
            <a:rPr kumimoji="1" lang="ja-JP" altLang="en-US" sz="1100">
              <a:latin typeface="ＭＳ Ｐゴシック" panose="020B0600070205080204" pitchFamily="50" charset="-128"/>
              <a:ea typeface="ＭＳ Ｐゴシック" panose="020B0600070205080204" pitchFamily="50" charset="-128"/>
            </a:rPr>
            <a:t>円、補助費等も住民一人当たり</a:t>
          </a:r>
          <a:r>
            <a:rPr kumimoji="1" lang="en-US" altLang="ja-JP" sz="1100">
              <a:latin typeface="ＭＳ Ｐゴシック" panose="020B0600070205080204" pitchFamily="50" charset="-128"/>
              <a:ea typeface="ＭＳ Ｐゴシック" panose="020B0600070205080204" pitchFamily="50" charset="-128"/>
            </a:rPr>
            <a:t>125,027</a:t>
          </a:r>
          <a:r>
            <a:rPr kumimoji="1" lang="ja-JP" altLang="en-US" sz="1100">
              <a:latin typeface="ＭＳ Ｐゴシック" panose="020B0600070205080204" pitchFamily="50" charset="-128"/>
              <a:ea typeface="ＭＳ Ｐゴシック" panose="020B0600070205080204" pitchFamily="50" charset="-128"/>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未来わくわく支援金事業や高齢者医療費助成事業などに係る経費により高水準を示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前年度決算と比較すると、補助費等については、高齢者医療費助成、原油・物価高騰対応事業者支援金の増加等により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％の増、扶助費については、価格高騰支援給付金給付事業、障害福祉サービス、障害児福祉サービスの増加等により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3.6</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％増となっている。今後も徹底した検証・事業精査・見直しを行ない、効率的な事業運営、自主財源の確保、自己改革力の向上に努めていくこととしている。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16,300
16,140
28.07
9,834,350
9,524,047
303,538
4,671,106
4,936,449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82321</xdr:rowOff>
    </xdr:from>
    <xdr:to>
      <xdr:col>24</xdr:col>
      <xdr:colOff>63500</xdr:colOff>
      <xdr:row>33</xdr:row>
      <xdr:rowOff>83464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97271"/>
          <a:ext cx="838200" cy="3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83464</xdr:rowOff>
    </xdr:from>
    <xdr:to>
      <xdr:col>19</xdr:col>
      <xdr:colOff>177800</xdr:colOff>
      <xdr:row>34</xdr:row>
      <xdr:rowOff>107239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1314"/>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93523</xdr:rowOff>
    </xdr:from>
    <xdr:to>
      <xdr:col>15</xdr:col>
      <xdr:colOff>50800</xdr:colOff>
      <xdr:row>34</xdr:row>
      <xdr:rowOff>107239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51373"/>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93523</xdr:rowOff>
    </xdr:from>
    <xdr:to>
      <xdr:col>10</xdr:col>
      <xdr:colOff>114300</xdr:colOff>
      <xdr:row>33</xdr:row>
      <xdr:rowOff>141529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137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31521</xdr:rowOff>
    </xdr:from>
    <xdr:to>
      <xdr:col>24</xdr:col>
      <xdr:colOff>114300</xdr:colOff>
      <xdr:row>31</xdr:row>
      <xdr:rowOff>133121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155998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32664</xdr:rowOff>
    </xdr:from>
    <xdr:to>
      <xdr:col>20</xdr:col>
      <xdr:colOff>38100</xdr:colOff>
      <xdr:row>33</xdr:row>
      <xdr:rowOff>134264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150791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56439</xdr:rowOff>
    </xdr:from>
    <xdr:to>
      <xdr:col>15</xdr:col>
      <xdr:colOff>101600</xdr:colOff>
      <xdr:row>34</xdr:row>
      <xdr:rowOff>158039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42723</xdr:rowOff>
    </xdr:from>
    <xdr:to>
      <xdr:col>10</xdr:col>
      <xdr:colOff>165100</xdr:colOff>
      <xdr:row>33</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90729</xdr:rowOff>
    </xdr:from>
    <xdr:to>
      <xdr:col>6</xdr:col>
      <xdr:colOff>38100</xdr:colOff>
      <xdr:row>34</xdr:row>
      <xdr:rowOff>20879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37406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61274</xdr:rowOff>
    </xdr:from>
    <xdr:to>
      <xdr:col>24</xdr:col>
      <xdr:colOff>63500</xdr:colOff>
      <xdr:row>58</xdr:row>
      <xdr:rowOff>19045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3924"/>
          <a:ext cx="838200" cy="12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47718</xdr:rowOff>
    </xdr:from>
    <xdr:to>
      <xdr:col>19</xdr:col>
      <xdr:colOff>177800</xdr:colOff>
      <xdr:row>57</xdr:row>
      <xdr:rowOff>61274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20368"/>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170848</xdr:rowOff>
    </xdr:from>
    <xdr:to>
      <xdr:col>15</xdr:col>
      <xdr:colOff>50800</xdr:colOff>
      <xdr:row>57</xdr:row>
      <xdr:rowOff>47718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0598"/>
          <a:ext cx="889000" cy="2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170848</xdr:rowOff>
    </xdr:from>
    <xdr:to>
      <xdr:col>10</xdr:col>
      <xdr:colOff>114300</xdr:colOff>
      <xdr:row>57</xdr:row>
      <xdr:rowOff>151212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0598"/>
          <a:ext cx="889000" cy="3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139695</xdr:rowOff>
    </xdr:from>
    <xdr:to>
      <xdr:col>24</xdr:col>
      <xdr:colOff>114300</xdr:colOff>
      <xdr:row>58</xdr:row>
      <xdr:rowOff>69845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10474</xdr:rowOff>
    </xdr:from>
    <xdr:to>
      <xdr:col>20</xdr:col>
      <xdr:colOff>38100</xdr:colOff>
      <xdr:row>57</xdr:row>
      <xdr:rowOff>112074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103201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7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168368</xdr:rowOff>
    </xdr:from>
    <xdr:to>
      <xdr:col>15</xdr:col>
      <xdr:colOff>101600</xdr:colOff>
      <xdr:row>57</xdr:row>
      <xdr:rowOff>98518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89645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6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120048</xdr:rowOff>
    </xdr:from>
    <xdr:to>
      <xdr:col>10</xdr:col>
      <xdr:colOff>165100</xdr:colOff>
      <xdr:row>56</xdr:row>
      <xdr:rowOff>50198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100412</xdr:rowOff>
    </xdr:from>
    <xdr:to>
      <xdr:col>6</xdr:col>
      <xdr:colOff>38100</xdr:colOff>
      <xdr:row>58</xdr:row>
      <xdr:rowOff>30562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21689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6916</xdr:rowOff>
    </xdr:from>
    <xdr:to>
      <xdr:col>24</xdr:col>
      <xdr:colOff>63500</xdr:colOff>
      <xdr:row>71</xdr:row>
      <xdr:rowOff>107674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79866"/>
          <a:ext cx="838200" cy="10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80666</xdr:rowOff>
    </xdr:from>
    <xdr:to>
      <xdr:col>19</xdr:col>
      <xdr:colOff>177800</xdr:colOff>
      <xdr:row>71</xdr:row>
      <xdr:rowOff>107674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082166"/>
          <a:ext cx="889000" cy="19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80666</xdr:rowOff>
    </xdr:from>
    <xdr:to>
      <xdr:col>15</xdr:col>
      <xdr:colOff>50800</xdr:colOff>
      <xdr:row>72</xdr:row>
      <xdr:rowOff>112638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082166"/>
          <a:ext cx="889000" cy="37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112638</xdr:rowOff>
    </xdr:from>
    <xdr:to>
      <xdr:col>10</xdr:col>
      <xdr:colOff>114300</xdr:colOff>
      <xdr:row>72</xdr:row>
      <xdr:rowOff>129315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57038"/>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127566</xdr:rowOff>
    </xdr:from>
    <xdr:to>
      <xdr:col>24</xdr:col>
      <xdr:colOff>114300</xdr:colOff>
      <xdr:row>71</xdr:row>
      <xdr:rowOff>57716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150443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8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56874</xdr:rowOff>
    </xdr:from>
    <xdr:to>
      <xdr:col>20</xdr:col>
      <xdr:colOff>38100</xdr:colOff>
      <xdr:row>71</xdr:row>
      <xdr:rowOff>158474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3551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29866</xdr:rowOff>
    </xdr:from>
    <xdr:to>
      <xdr:col>15</xdr:col>
      <xdr:colOff>101600</xdr:colOff>
      <xdr:row>70</xdr:row>
      <xdr:rowOff>131466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147993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8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61838</xdr:rowOff>
    </xdr:from>
    <xdr:to>
      <xdr:col>10</xdr:col>
      <xdr:colOff>165100</xdr:colOff>
      <xdr:row>72</xdr:row>
      <xdr:rowOff>163438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8515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18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78515</xdr:rowOff>
    </xdr:from>
    <xdr:to>
      <xdr:col>6</xdr:col>
      <xdr:colOff>38100</xdr:colOff>
      <xdr:row>73</xdr:row>
      <xdr:rowOff>8665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25192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164745</xdr:rowOff>
    </xdr:from>
    <xdr:to>
      <xdr:col>24</xdr:col>
      <xdr:colOff>63500</xdr:colOff>
      <xdr:row>97</xdr:row>
      <xdr:rowOff>78143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23945"/>
          <a:ext cx="838200" cy="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164745</xdr:rowOff>
    </xdr:from>
    <xdr:to>
      <xdr:col>19</xdr:col>
      <xdr:colOff>177800</xdr:colOff>
      <xdr:row>97</xdr:row>
      <xdr:rowOff>8801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39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8801</xdr:rowOff>
    </xdr:from>
    <xdr:to>
      <xdr:col>15</xdr:col>
      <xdr:colOff>50800</xdr:colOff>
      <xdr:row>97</xdr:row>
      <xdr:rowOff>101639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9451"/>
          <a:ext cx="889000" cy="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101639</xdr:rowOff>
    </xdr:from>
    <xdr:to>
      <xdr:col>10</xdr:col>
      <xdr:colOff>114300</xdr:colOff>
      <xdr:row>98</xdr:row>
      <xdr:rowOff>26836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32289"/>
          <a:ext cx="889000" cy="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27343</xdr:rowOff>
    </xdr:from>
    <xdr:to>
      <xdr:col>24</xdr:col>
      <xdr:colOff>114300</xdr:colOff>
      <xdr:row>97</xdr:row>
      <xdr:rowOff>128943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113945</xdr:rowOff>
    </xdr:from>
    <xdr:to>
      <xdr:col>20</xdr:col>
      <xdr:colOff>38100</xdr:colOff>
      <xdr:row>97</xdr:row>
      <xdr:rowOff>44095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60622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129451</xdr:rowOff>
    </xdr:from>
    <xdr:to>
      <xdr:col>15</xdr:col>
      <xdr:colOff>101600</xdr:colOff>
      <xdr:row>97</xdr:row>
      <xdr:rowOff>59601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76128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50839</xdr:rowOff>
    </xdr:from>
    <xdr:to>
      <xdr:col>10</xdr:col>
      <xdr:colOff>165100</xdr:colOff>
      <xdr:row>97</xdr:row>
      <xdr:rowOff>152439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168966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147486</xdr:rowOff>
    </xdr:from>
    <xdr:to>
      <xdr:col>6</xdr:col>
      <xdr:colOff>38100</xdr:colOff>
      <xdr:row>98</xdr:row>
      <xdr:rowOff>77636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68763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142672</xdr:rowOff>
    </xdr:from>
    <xdr:to>
      <xdr:col>55</xdr:col>
      <xdr:colOff>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457622"/>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131699</xdr:rowOff>
    </xdr:from>
    <xdr:to>
      <xdr:col>50</xdr:col>
      <xdr:colOff>114300</xdr:colOff>
      <xdr:row>31</xdr:row>
      <xdr:rowOff>170561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44664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131699</xdr:rowOff>
    </xdr:from>
    <xdr:to>
      <xdr:col>45</xdr:col>
      <xdr:colOff>177800</xdr:colOff>
      <xdr:row>31</xdr:row>
      <xdr:rowOff>133757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44664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97409</xdr:rowOff>
    </xdr:from>
    <xdr:to>
      <xdr:col>41</xdr:col>
      <xdr:colOff>50800</xdr:colOff>
      <xdr:row>31</xdr:row>
      <xdr:rowOff>133757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412359"/>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91872</xdr:rowOff>
    </xdr:from>
    <xdr:to>
      <xdr:col>55</xdr:col>
      <xdr:colOff>50800</xdr:colOff>
      <xdr:row>32</xdr:row>
      <xdr:rowOff>22022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4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44899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3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119761</xdr:rowOff>
    </xdr:from>
    <xdr:to>
      <xdr:col>50</xdr:col>
      <xdr:colOff>165100</xdr:colOff>
      <xdr:row>32</xdr:row>
      <xdr:rowOff>49911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66438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2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80899</xdr:rowOff>
    </xdr:from>
    <xdr:to>
      <xdr:col>46</xdr:col>
      <xdr:colOff>38100</xdr:colOff>
      <xdr:row>32</xdr:row>
      <xdr:rowOff>11049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3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27576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1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82957</xdr:rowOff>
    </xdr:from>
    <xdr:to>
      <xdr:col>41</xdr:col>
      <xdr:colOff>101600</xdr:colOff>
      <xdr:row>32</xdr:row>
      <xdr:rowOff>13107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3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29634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1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46609</xdr:rowOff>
    </xdr:from>
    <xdr:to>
      <xdr:col>36</xdr:col>
      <xdr:colOff>165100</xdr:colOff>
      <xdr:row>31</xdr:row>
      <xdr:rowOff>148209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164736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84836</xdr:rowOff>
    </xdr:from>
    <xdr:to>
      <xdr:col>55</xdr:col>
      <xdr:colOff>0</xdr:colOff>
      <xdr:row>58</xdr:row>
      <xdr:rowOff>93205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28936"/>
          <a:ext cx="8382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84836</xdr:rowOff>
    </xdr:from>
    <xdr:to>
      <xdr:col>50</xdr:col>
      <xdr:colOff>114300</xdr:colOff>
      <xdr:row>58</xdr:row>
      <xdr:rowOff>122707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8936"/>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70409</xdr:rowOff>
    </xdr:from>
    <xdr:to>
      <xdr:col>45</xdr:col>
      <xdr:colOff>177800</xdr:colOff>
      <xdr:row>58</xdr:row>
      <xdr:rowOff>122707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4509"/>
          <a:ext cx="889000" cy="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70409</xdr:rowOff>
    </xdr:from>
    <xdr:to>
      <xdr:col>41</xdr:col>
      <xdr:colOff>50800</xdr:colOff>
      <xdr:row>58</xdr:row>
      <xdr:rowOff>86779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4509"/>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42405</xdr:rowOff>
    </xdr:from>
    <xdr:to>
      <xdr:col>55</xdr:col>
      <xdr:colOff>50800</xdr:colOff>
      <xdr:row>58</xdr:row>
      <xdr:rowOff>144005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128782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34036</xdr:rowOff>
    </xdr:from>
    <xdr:to>
      <xdr:col>50</xdr:col>
      <xdr:colOff>165100</xdr:colOff>
      <xdr:row>58</xdr:row>
      <xdr:rowOff>135636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126763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71907</xdr:rowOff>
    </xdr:from>
    <xdr:to>
      <xdr:col>46</xdr:col>
      <xdr:colOff>38100</xdr:colOff>
      <xdr:row>59</xdr:row>
      <xdr:rowOff>2057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164634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19609</xdr:rowOff>
    </xdr:from>
    <xdr:to>
      <xdr:col>41</xdr:col>
      <xdr:colOff>101600</xdr:colOff>
      <xdr:row>58</xdr:row>
      <xdr:rowOff>121209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112336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35979</xdr:rowOff>
    </xdr:from>
    <xdr:to>
      <xdr:col>36</xdr:col>
      <xdr:colOff>165100</xdr:colOff>
      <xdr:row>58</xdr:row>
      <xdr:rowOff>137579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128706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148444</xdr:rowOff>
    </xdr:from>
    <xdr:to>
      <xdr:col>55</xdr:col>
      <xdr:colOff>0</xdr:colOff>
      <xdr:row>77</xdr:row>
      <xdr:rowOff>168351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50094"/>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108229</xdr:rowOff>
    </xdr:from>
    <xdr:to>
      <xdr:col>50</xdr:col>
      <xdr:colOff>114300</xdr:colOff>
      <xdr:row>77</xdr:row>
      <xdr:rowOff>148444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9879"/>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108229</xdr:rowOff>
    </xdr:from>
    <xdr:to>
      <xdr:col>45</xdr:col>
      <xdr:colOff>177800</xdr:colOff>
      <xdr:row>77</xdr:row>
      <xdr:rowOff>111810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987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111810</xdr:rowOff>
    </xdr:from>
    <xdr:to>
      <xdr:col>41</xdr:col>
      <xdr:colOff>50800</xdr:colOff>
      <xdr:row>78</xdr:row>
      <xdr:rowOff>62815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13460"/>
          <a:ext cx="889000" cy="12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117551</xdr:rowOff>
    </xdr:from>
    <xdr:to>
      <xdr:col>55</xdr:col>
      <xdr:colOff>50800</xdr:colOff>
      <xdr:row>78</xdr:row>
      <xdr:rowOff>47701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95978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97644</xdr:rowOff>
    </xdr:from>
    <xdr:to>
      <xdr:col>50</xdr:col>
      <xdr:colOff>165100</xdr:colOff>
      <xdr:row>78</xdr:row>
      <xdr:rowOff>27794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18921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57429</xdr:rowOff>
    </xdr:from>
    <xdr:to>
      <xdr:col>46</xdr:col>
      <xdr:colOff>38100</xdr:colOff>
      <xdr:row>77</xdr:row>
      <xdr:rowOff>159029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61010</xdr:rowOff>
    </xdr:from>
    <xdr:to>
      <xdr:col>41</xdr:col>
      <xdr:colOff>101600</xdr:colOff>
      <xdr:row>77</xdr:row>
      <xdr:rowOff>162610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153737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12015</xdr:rowOff>
    </xdr:from>
    <xdr:to>
      <xdr:col>36</xdr:col>
      <xdr:colOff>165100</xdr:colOff>
      <xdr:row>78</xdr:row>
      <xdr:rowOff>113615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104742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111023</xdr:rowOff>
    </xdr:from>
    <xdr:to>
      <xdr:col>55</xdr:col>
      <xdr:colOff>0</xdr:colOff>
      <xdr:row>98</xdr:row>
      <xdr:rowOff>155690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13123"/>
          <a:ext cx="8382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154356</xdr:rowOff>
    </xdr:from>
    <xdr:to>
      <xdr:col>50</xdr:col>
      <xdr:colOff>114300</xdr:colOff>
      <xdr:row>98</xdr:row>
      <xdr:rowOff>155690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5645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149670</xdr:rowOff>
    </xdr:from>
    <xdr:to>
      <xdr:col>45</xdr:col>
      <xdr:colOff>177800</xdr:colOff>
      <xdr:row>98</xdr:row>
      <xdr:rowOff>154356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5177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111037</xdr:rowOff>
    </xdr:from>
    <xdr:to>
      <xdr:col>41</xdr:col>
      <xdr:colOff>50800</xdr:colOff>
      <xdr:row>98</xdr:row>
      <xdr:rowOff>149670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1313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60223</xdr:rowOff>
    </xdr:from>
    <xdr:to>
      <xdr:col>55</xdr:col>
      <xdr:colOff>50800</xdr:colOff>
      <xdr:row>98</xdr:row>
      <xdr:rowOff>161823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38650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4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104890</xdr:rowOff>
    </xdr:from>
    <xdr:to>
      <xdr:col>50</xdr:col>
      <xdr:colOff>165100</xdr:colOff>
      <xdr:row>99</xdr:row>
      <xdr:rowOff>35040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26167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103556</xdr:rowOff>
    </xdr:from>
    <xdr:to>
      <xdr:col>46</xdr:col>
      <xdr:colOff>38100</xdr:colOff>
      <xdr:row>99</xdr:row>
      <xdr:rowOff>33706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24833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98870</xdr:rowOff>
    </xdr:from>
    <xdr:to>
      <xdr:col>41</xdr:col>
      <xdr:colOff>101600</xdr:colOff>
      <xdr:row>99</xdr:row>
      <xdr:rowOff>29020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20147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60237</xdr:rowOff>
    </xdr:from>
    <xdr:to>
      <xdr:col>36</xdr:col>
      <xdr:colOff>165100</xdr:colOff>
      <xdr:row>98</xdr:row>
      <xdr:rowOff>161837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60441</xdr:rowOff>
    </xdr:from>
    <xdr:to>
      <xdr:col>85</xdr:col>
      <xdr:colOff>127000</xdr:colOff>
      <xdr:row>37</xdr:row>
      <xdr:rowOff>77162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04091"/>
          <a:ext cx="8382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60441</xdr:rowOff>
    </xdr:from>
    <xdr:to>
      <xdr:col>81</xdr:col>
      <xdr:colOff>50800</xdr:colOff>
      <xdr:row>37</xdr:row>
      <xdr:rowOff>98650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04091"/>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60539</xdr:rowOff>
    </xdr:from>
    <xdr:to>
      <xdr:col>76</xdr:col>
      <xdr:colOff>114300</xdr:colOff>
      <xdr:row>37</xdr:row>
      <xdr:rowOff>98650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04189"/>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60539</xdr:rowOff>
    </xdr:from>
    <xdr:to>
      <xdr:col>71</xdr:col>
      <xdr:colOff>177800</xdr:colOff>
      <xdr:row>37</xdr:row>
      <xdr:rowOff>76117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04189"/>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26362</xdr:rowOff>
    </xdr:from>
    <xdr:to>
      <xdr:col>85</xdr:col>
      <xdr:colOff>177800</xdr:colOff>
      <xdr:row>37</xdr:row>
      <xdr:rowOff>127962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9641</xdr:rowOff>
    </xdr:from>
    <xdr:to>
      <xdr:col>81</xdr:col>
      <xdr:colOff>101600</xdr:colOff>
      <xdr:row>37</xdr:row>
      <xdr:rowOff>111241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102368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47850</xdr:rowOff>
    </xdr:from>
    <xdr:to>
      <xdr:col>76</xdr:col>
      <xdr:colOff>165100</xdr:colOff>
      <xdr:row>37</xdr:row>
      <xdr:rowOff>149450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140577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9739</xdr:rowOff>
    </xdr:from>
    <xdr:to>
      <xdr:col>72</xdr:col>
      <xdr:colOff>38100</xdr:colOff>
      <xdr:row>37</xdr:row>
      <xdr:rowOff>111339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102466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4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25317</xdr:rowOff>
    </xdr:from>
    <xdr:to>
      <xdr:col>67</xdr:col>
      <xdr:colOff>101600</xdr:colOff>
      <xdr:row>37</xdr:row>
      <xdr:rowOff>126917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118044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106249</xdr:rowOff>
    </xdr:from>
    <xdr:to>
      <xdr:col>85</xdr:col>
      <xdr:colOff>127000</xdr:colOff>
      <xdr:row>57</xdr:row>
      <xdr:rowOff>60389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07449"/>
          <a:ext cx="838200" cy="1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60389</xdr:rowOff>
    </xdr:from>
    <xdr:to>
      <xdr:col>81</xdr:col>
      <xdr:colOff>50800</xdr:colOff>
      <xdr:row>57</xdr:row>
      <xdr:rowOff>64033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33039"/>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157950</xdr:rowOff>
    </xdr:from>
    <xdr:to>
      <xdr:col>76</xdr:col>
      <xdr:colOff>114300</xdr:colOff>
      <xdr:row>57</xdr:row>
      <xdr:rowOff>64033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59150"/>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157950</xdr:rowOff>
    </xdr:from>
    <xdr:to>
      <xdr:col>71</xdr:col>
      <xdr:colOff>177800</xdr:colOff>
      <xdr:row>57</xdr:row>
      <xdr:rowOff>82779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9150"/>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55449</xdr:rowOff>
    </xdr:from>
    <xdr:to>
      <xdr:col>85</xdr:col>
      <xdr:colOff>177800</xdr:colOff>
      <xdr:row>56</xdr:row>
      <xdr:rowOff>157049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78326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9589</xdr:rowOff>
    </xdr:from>
    <xdr:to>
      <xdr:col>81</xdr:col>
      <xdr:colOff>101600</xdr:colOff>
      <xdr:row>57</xdr:row>
      <xdr:rowOff>111189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102316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13233</xdr:rowOff>
    </xdr:from>
    <xdr:to>
      <xdr:col>76</xdr:col>
      <xdr:colOff>165100</xdr:colOff>
      <xdr:row>57</xdr:row>
      <xdr:rowOff>114833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105960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107150</xdr:rowOff>
    </xdr:from>
    <xdr:to>
      <xdr:col>72</xdr:col>
      <xdr:colOff>38100</xdr:colOff>
      <xdr:row>57</xdr:row>
      <xdr:rowOff>37300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28427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31979</xdr:rowOff>
    </xdr:from>
    <xdr:to>
      <xdr:col>67</xdr:col>
      <xdr:colOff>101600</xdr:colOff>
      <xdr:row>57</xdr:row>
      <xdr:rowOff>133579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124706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83769</xdr:rowOff>
    </xdr:from>
    <xdr:to>
      <xdr:col>85</xdr:col>
      <xdr:colOff>127000</xdr:colOff>
      <xdr:row>79</xdr:row>
      <xdr:rowOff>91063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28319"/>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55074</xdr:rowOff>
    </xdr:from>
    <xdr:to>
      <xdr:col>81</xdr:col>
      <xdr:colOff>50800</xdr:colOff>
      <xdr:row>79</xdr:row>
      <xdr:rowOff>91063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99624"/>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55074</xdr:rowOff>
    </xdr:from>
    <xdr:to>
      <xdr:col>76</xdr:col>
      <xdr:colOff>114300</xdr:colOff>
      <xdr:row>79</xdr:row>
      <xdr:rowOff>60168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99624"/>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60168</xdr:rowOff>
    </xdr:from>
    <xdr:to>
      <xdr:col>71</xdr:col>
      <xdr:colOff>177800</xdr:colOff>
      <xdr:row>79</xdr:row>
      <xdr:rowOff>63162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04718"/>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32969</xdr:rowOff>
    </xdr:from>
    <xdr:to>
      <xdr:col>85</xdr:col>
      <xdr:colOff>177800</xdr:colOff>
      <xdr:row>79</xdr:row>
      <xdr:rowOff>134569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40263</xdr:rowOff>
    </xdr:from>
    <xdr:to>
      <xdr:col>81</xdr:col>
      <xdr:colOff>101600</xdr:colOff>
      <xdr:row>79</xdr:row>
      <xdr:rowOff>141863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132990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4274</xdr:rowOff>
    </xdr:from>
    <xdr:to>
      <xdr:col>76</xdr:col>
      <xdr:colOff>165100</xdr:colOff>
      <xdr:row>79</xdr:row>
      <xdr:rowOff>105874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122401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32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9368</xdr:rowOff>
    </xdr:from>
    <xdr:to>
      <xdr:col>72</xdr:col>
      <xdr:colOff>38100</xdr:colOff>
      <xdr:row>79</xdr:row>
      <xdr:rowOff>110968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102095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12362</xdr:rowOff>
    </xdr:from>
    <xdr:to>
      <xdr:col>67</xdr:col>
      <xdr:colOff>101600</xdr:colOff>
      <xdr:row>79</xdr:row>
      <xdr:rowOff>113962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105089</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4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111384</xdr:rowOff>
    </xdr:from>
    <xdr:to>
      <xdr:col>85</xdr:col>
      <xdr:colOff>127000</xdr:colOff>
      <xdr:row>97</xdr:row>
      <xdr:rowOff>116314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42034"/>
          <a:ext cx="8382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116314</xdr:rowOff>
    </xdr:from>
    <xdr:to>
      <xdr:col>81</xdr:col>
      <xdr:colOff>50800</xdr:colOff>
      <xdr:row>97</xdr:row>
      <xdr:rowOff>124840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46964"/>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124840</xdr:rowOff>
    </xdr:from>
    <xdr:to>
      <xdr:col>76</xdr:col>
      <xdr:colOff>114300</xdr:colOff>
      <xdr:row>97</xdr:row>
      <xdr:rowOff>129680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5549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129680</xdr:rowOff>
    </xdr:from>
    <xdr:to>
      <xdr:col>71</xdr:col>
      <xdr:colOff>177800</xdr:colOff>
      <xdr:row>97</xdr:row>
      <xdr:rowOff>136903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0330"/>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60584</xdr:rowOff>
    </xdr:from>
    <xdr:to>
      <xdr:col>85</xdr:col>
      <xdr:colOff>177800</xdr:colOff>
      <xdr:row>97</xdr:row>
      <xdr:rowOff>162184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39011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6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65514</xdr:rowOff>
    </xdr:from>
    <xdr:to>
      <xdr:col>81</xdr:col>
      <xdr:colOff>101600</xdr:colOff>
      <xdr:row>97</xdr:row>
      <xdr:rowOff>167114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158241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74040</xdr:rowOff>
    </xdr:from>
    <xdr:to>
      <xdr:col>76</xdr:col>
      <xdr:colOff>165100</xdr:colOff>
      <xdr:row>98</xdr:row>
      <xdr:rowOff>4190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166767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78880</xdr:rowOff>
    </xdr:from>
    <xdr:to>
      <xdr:col>72</xdr:col>
      <xdr:colOff>38100</xdr:colOff>
      <xdr:row>98</xdr:row>
      <xdr:rowOff>9030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86103</xdr:rowOff>
    </xdr:from>
    <xdr:to>
      <xdr:col>67</xdr:col>
      <xdr:colOff>101600</xdr:colOff>
      <xdr:row>98</xdr:row>
      <xdr:rowOff>16253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・議会費、民生費、労働費において、類似団体内で高順位となっている。</a:t>
          </a:r>
        </a:p>
        <a:p>
          <a:r>
            <a:rPr kumimoji="1" lang="ja-JP" altLang="en-US" sz="13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300">
              <a:latin typeface="ＭＳ Ｐゴシック" panose="020B0600070205080204" pitchFamily="50" charset="-128"/>
              <a:ea typeface="ＭＳ Ｐゴシック" panose="020B0600070205080204" pitchFamily="50" charset="-128"/>
            </a:rPr>
            <a:t>9,501</a:t>
          </a:r>
          <a:r>
            <a:rPr kumimoji="1" lang="ja-JP" altLang="en-US" sz="1300">
              <a:latin typeface="ＭＳ Ｐゴシック" panose="020B0600070205080204" pitchFamily="50" charset="-128"/>
              <a:ea typeface="ＭＳ Ｐゴシック" panose="020B0600070205080204" pitchFamily="50" charset="-128"/>
            </a:rPr>
            <a:t>円となっており、その経費における</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％を議員報酬・手当等で占めている。また、民生費については住民一人当たり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254,448</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円となっており、前年度決算と比較すると民生費については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％増となっている。決算額全体でみると、民生費の構成比率は歳出の</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％であり、うち児童福祉行政に要する経費である児童福祉費が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％を占めている。これは、子育て支援策などの充実を図るため、保育所運営事業など幅広く事業展開し重点的に取り組んできたことによるものである。労働費については住民一人当たり</a:t>
          </a:r>
          <a:r>
            <a:rPr kumimoji="1" lang="en-US" altLang="ja-JP" sz="1300">
              <a:latin typeface="ＭＳ Ｐゴシック" panose="020B0600070205080204" pitchFamily="50" charset="-128"/>
              <a:ea typeface="ＭＳ Ｐゴシック" panose="020B0600070205080204" pitchFamily="50" charset="-128"/>
            </a:rPr>
            <a:t>5,237</a:t>
          </a:r>
          <a:r>
            <a:rPr kumimoji="1" lang="ja-JP" altLang="en-US" sz="1300">
              <a:latin typeface="ＭＳ Ｐゴシック" panose="020B0600070205080204" pitchFamily="50" charset="-128"/>
              <a:ea typeface="ＭＳ Ｐゴシック" panose="020B0600070205080204" pitchFamily="50" charset="-128"/>
            </a:rPr>
            <a:t>円となっており、その経費全てが労働諸費に区分されるものである。内訳としてはシルバー人材センターへの委託経費が</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％を占めている。概ね経常的な経費であり、それぞれの経費の適正化に取り組んでいく必要がある。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年度では、歳入確保・歳出削減に取り組んだ結果、実質収支額及び実質単年度収支はいずれも継続的に黒字を確保しており、財政調整基金も積立により増となっている。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元利償還金の推移を見ると、過去に借り入れた起債の償還が進んだことにより、普通会計及び下水道会計とも、平成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年度に償還のピークを過ぎ、その後は減少傾向にあったが、臨時財政対策債の償還額増加を主な理由として平成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年度以降、再び増加傾向に転じている。引き続き世代間の負担の公平と今後の財政負担に留意し、財政運営をしていく。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p>
        <a:p>
          <a:r>
            <a:rPr kumimoji="1" lang="ja-JP" altLang="en-US" sz="1200">
              <a:latin typeface="ＭＳ ゴシック" pitchFamily="49" charset="-128"/>
              <a:ea typeface="ＭＳ ゴシック" pitchFamily="49" charset="-128"/>
            </a:rPr>
            <a:t>　債務負担行為は、土地開発公社土地代金であるが、償還計画に則り計画的に償還が進み、平成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年度で解消した。</a:t>
          </a:r>
        </a:p>
        <a:p>
          <a:r>
            <a:rPr kumimoji="1" lang="ja-JP" altLang="en-US" sz="1200">
              <a:latin typeface="ＭＳ ゴシック" pitchFamily="49" charset="-128"/>
              <a:ea typeface="ＭＳ ゴシック" pitchFamily="49" charset="-128"/>
            </a:rPr>
            <a:t>　公営企業債等繰入見込額は、下水道事業会計における償還経費等であるが、地方債残高の減少に伴い着実に減少しているが、今後ストックマネジメント計画に基づく下水道の整備が開始されると、地方債の借入も増えていくことが予想されるため、それに伴う増加が見込まれる。</a:t>
          </a:r>
        </a:p>
        <a:p>
          <a:r>
            <a:rPr kumimoji="1" lang="ja-JP" altLang="en-US" sz="1200">
              <a:latin typeface="ＭＳ ゴシック" pitchFamily="49" charset="-128"/>
              <a:ea typeface="ＭＳ ゴシック" pitchFamily="49" charset="-128"/>
            </a:rPr>
            <a:t>　また、近年町では、基金保有額の増加に重点を置き財政運営を行っており、計画的に増加しているため、将来負担額の減少及び充当可能基金の増に伴い、平成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年度より将来負担比率はマイナスとなっている。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・歳出削減の結果、財政調整基金に約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万円積み立てたほか、学校・社会教育施設、公共下水道整備、その他社会資本等の整備に要する資金として約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万円を社会資本等整備基金に、大型商業施設と土地所有者との賃貸借契約終了後の道路整備等のため三吉野桜木地区整備基金に約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万円を積み立てた。また、将来の森林の整備及びその整備の促進に関する施策に要する経費の財源に充てるため森林環境整備基金に約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万円を積み立てたことにより、基金全体として約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万円の積立を行った。取崩については、減債基金で約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万円、災害復旧・復興基金で約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万円行ったため、基金残高としては約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・予算規模を踏まえ、基金本来の目的に沿った運用を行っていく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・社会資本等整備基金：学校・社会教育施設、公共下水道整備、その他社会資本等の整備に要する資金に充てる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・三吉野桜木地区整備基金：三吉野桜木地区の大規模商業地区に出店する大型商業施設と土地所有者との賃貸借契約終了後の道路整備等を円滑に行う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・福祉振興基金：町民が明るく健康で、高齢者や障害者にやさしい町づくり「ひので福祉村」実現のために社会福祉諸施策を安定的に推進・振興させる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・森林環境整備基金：森林の整備及びその整備の促進に関する施策に要する経費の財源に〇　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・災害復旧・復興基金：災害復旧及び復興等に関する施策に要する経費の財源に充てる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・社会資本等整備基金：将来の公共施設更新等に充てることを想定し、約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万円を積み立てることを想定し、約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・森林環境整備基金：森林環境譲与税譲与額のうち、将来事業に充てることを想定し、約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・福祉振興基金：増減なし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・災害復旧・復興基金：令和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年度実施の災害復旧・復興事業経費に充てるため、約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・社会資本等整備基金：将来の公共施設更新等に備え、歳入歳出予算の状況を勘案し、積み立てていく予定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万円を積み立てることを想定し、毎年度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・森林環境整備基金：森林環境譲与税譲与額のうち、将来事業に充てる分を積み立てていく予定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・災害復旧・復興基金：復旧・復興計画に沿って取崩し、事業に充てていく予定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・前年度からの決算剰余金及び歳出削減の結果、増額となった。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・毎年度効率的な予算執行に努め、引き続き残高の確保に努める。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年度に普通交付税の追加交付に伴い積み立てたことから増となった。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・地方債の償還計画を踏まえ、適切に運用していく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9834350</v>
      </c>
      <c r="BO4" s="436"/>
      <c r="BP4" s="436"/>
      <c r="BQ4" s="436"/>
      <c r="BR4" s="436"/>
      <c r="BS4" s="436"/>
      <c r="BT4" s="436"/>
      <c r="BU4" s="437"/>
      <c r="BV4" s="435">
        <v>10327549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6.5</v>
      </c>
      <c r="CU4" s="576"/>
      <c r="CV4" s="576"/>
      <c r="CW4" s="576"/>
      <c r="CX4" s="576"/>
      <c r="CY4" s="576"/>
      <c r="CZ4" s="576"/>
      <c r="DA4" s="577"/>
      <c r="DB4" s="575">
        <v>7.5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9524047</v>
      </c>
      <c r="BO5" s="407"/>
      <c r="BP5" s="407"/>
      <c r="BQ5" s="407"/>
      <c r="BR5" s="407"/>
      <c r="BS5" s="407"/>
      <c r="BT5" s="407"/>
      <c r="BU5" s="408"/>
      <c r="BV5" s="406">
        <v>9962816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100.9</v>
      </c>
      <c r="CU5" s="404"/>
      <c r="CV5" s="404"/>
      <c r="CW5" s="404"/>
      <c r="CX5" s="404"/>
      <c r="CY5" s="404"/>
      <c r="CZ5" s="404"/>
      <c r="DA5" s="405"/>
      <c r="DB5" s="403">
        <v>97.9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310303</v>
      </c>
      <c r="BO6" s="407"/>
      <c r="BP6" s="407"/>
      <c r="BQ6" s="407"/>
      <c r="BR6" s="407"/>
      <c r="BS6" s="407"/>
      <c r="BT6" s="407"/>
      <c r="BU6" s="408"/>
      <c r="BV6" s="406">
        <v>364733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101.8</v>
      </c>
      <c r="CU6" s="550"/>
      <c r="CV6" s="550"/>
      <c r="CW6" s="550"/>
      <c r="CX6" s="550"/>
      <c r="CY6" s="550"/>
      <c r="CZ6" s="550"/>
      <c r="DA6" s="551"/>
      <c r="DB6" s="549">
        <v>99.9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6765</v>
      </c>
      <c r="BO7" s="407"/>
      <c r="BP7" s="407"/>
      <c r="BQ7" s="407"/>
      <c r="BR7" s="407"/>
      <c r="BS7" s="407"/>
      <c r="BT7" s="407"/>
      <c r="BU7" s="408"/>
      <c r="BV7" s="406">
        <v>20535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4671106</v>
      </c>
      <c r="CU7" s="407"/>
      <c r="CV7" s="407"/>
      <c r="CW7" s="407"/>
      <c r="CX7" s="407"/>
      <c r="CY7" s="407"/>
      <c r="CZ7" s="407"/>
      <c r="DA7" s="408"/>
      <c r="DB7" s="406">
        <v>4561941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303538</v>
      </c>
      <c r="BO8" s="407"/>
      <c r="BP8" s="407"/>
      <c r="BQ8" s="407"/>
      <c r="BR8" s="407"/>
      <c r="BS8" s="407"/>
      <c r="BT8" s="407"/>
      <c r="BU8" s="408"/>
      <c r="BV8" s="406">
        <v>344198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0.63</v>
      </c>
      <c r="CU8" s="510"/>
      <c r="CV8" s="510"/>
      <c r="CW8" s="510"/>
      <c r="CX8" s="510"/>
      <c r="CY8" s="510"/>
      <c r="CZ8" s="510"/>
      <c r="DA8" s="511"/>
      <c r="DB8" s="509">
        <v>0.66</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16958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-40660</v>
      </c>
      <c r="BO9" s="407"/>
      <c r="BP9" s="407"/>
      <c r="BQ9" s="407"/>
      <c r="BR9" s="407"/>
      <c r="BS9" s="407"/>
      <c r="BT9" s="407"/>
      <c r="BU9" s="408"/>
      <c r="BV9" s="406">
        <v>-192103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8.9</v>
      </c>
      <c r="CU9" s="404"/>
      <c r="CV9" s="404"/>
      <c r="CW9" s="404"/>
      <c r="CX9" s="404"/>
      <c r="CY9" s="404"/>
      <c r="CZ9" s="404"/>
      <c r="DA9" s="405"/>
      <c r="DB9" s="403">
        <v>8.3000000000000007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17446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185212</v>
      </c>
      <c r="BO10" s="407"/>
      <c r="BP10" s="407"/>
      <c r="BQ10" s="407"/>
      <c r="BR10" s="407"/>
      <c r="BS10" s="407"/>
      <c r="BT10" s="407"/>
      <c r="BU10" s="408"/>
      <c r="BV10" s="406">
        <v>419122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16300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16140</v>
      </c>
      <c r="S13" s="494"/>
      <c r="T13" s="494"/>
      <c r="U13" s="494"/>
      <c r="V13" s="495"/>
      <c r="W13" s="496" t="s">
        <v>131</v>
      </c>
      <c r="X13" s="392"/>
      <c r="Y13" s="392"/>
      <c r="Z13" s="392"/>
      <c r="AA13" s="392"/>
      <c r="AB13" s="393"/>
      <c r="AC13" s="359">
        <v>137</v>
      </c>
      <c r="AD13" s="360"/>
      <c r="AE13" s="360"/>
      <c r="AF13" s="360"/>
      <c r="AG13" s="361"/>
      <c r="AH13" s="359">
        <v>150</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144552</v>
      </c>
      <c r="BO13" s="407"/>
      <c r="BP13" s="407"/>
      <c r="BQ13" s="407"/>
      <c r="BR13" s="407"/>
      <c r="BS13" s="407"/>
      <c r="BT13" s="407"/>
      <c r="BU13" s="408"/>
      <c r="BV13" s="406">
        <v>227019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3.5</v>
      </c>
      <c r="CU13" s="404"/>
      <c r="CV13" s="404"/>
      <c r="CW13" s="404"/>
      <c r="CX13" s="404"/>
      <c r="CY13" s="404"/>
      <c r="CZ13" s="404"/>
      <c r="DA13" s="405"/>
      <c r="DB13" s="403">
        <v>3.9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16409</v>
      </c>
      <c r="S14" s="494"/>
      <c r="T14" s="494"/>
      <c r="U14" s="494"/>
      <c r="V14" s="495"/>
      <c r="W14" s="497"/>
      <c r="X14" s="395"/>
      <c r="Y14" s="395"/>
      <c r="Z14" s="395"/>
      <c r="AA14" s="395"/>
      <c r="AB14" s="396"/>
      <c r="AC14" s="486">
        <v>2.1</v>
      </c>
      <c r="AD14" s="487"/>
      <c r="AE14" s="487"/>
      <c r="AF14" s="487"/>
      <c r="AG14" s="488"/>
      <c r="AH14" s="486">
        <v>2.2000000000000002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16257</v>
      </c>
      <c r="S15" s="494"/>
      <c r="T15" s="494"/>
      <c r="U15" s="494"/>
      <c r="V15" s="495"/>
      <c r="W15" s="496" t="s">
        <v>137</v>
      </c>
      <c r="X15" s="392"/>
      <c r="Y15" s="392"/>
      <c r="Z15" s="392"/>
      <c r="AA15" s="392"/>
      <c r="AB15" s="393"/>
      <c r="AC15" s="359">
        <v>1627</v>
      </c>
      <c r="AD15" s="360"/>
      <c r="AE15" s="360"/>
      <c r="AF15" s="360"/>
      <c r="AG15" s="361"/>
      <c r="AH15" s="359">
        <v>1828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2516483</v>
      </c>
      <c r="BO15" s="436"/>
      <c r="BP15" s="436"/>
      <c r="BQ15" s="436"/>
      <c r="BR15" s="436"/>
      <c r="BS15" s="436"/>
      <c r="BT15" s="436"/>
      <c r="BU15" s="437"/>
      <c r="BV15" s="435">
        <v>2382890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25.3</v>
      </c>
      <c r="AD16" s="487"/>
      <c r="AE16" s="487"/>
      <c r="AF16" s="487"/>
      <c r="AG16" s="488"/>
      <c r="AH16" s="486">
        <v>26.5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3965558</v>
      </c>
      <c r="BO16" s="407"/>
      <c r="BP16" s="407"/>
      <c r="BQ16" s="407"/>
      <c r="BR16" s="407"/>
      <c r="BS16" s="407"/>
      <c r="BT16" s="407"/>
      <c r="BU16" s="408"/>
      <c r="BV16" s="406">
        <v>3817168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4672</v>
      </c>
      <c r="AD17" s="360"/>
      <c r="AE17" s="360"/>
      <c r="AF17" s="360"/>
      <c r="AG17" s="361"/>
      <c r="AH17" s="359">
        <v>4932</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3197292</v>
      </c>
      <c r="BO17" s="407"/>
      <c r="BP17" s="407"/>
      <c r="BQ17" s="407"/>
      <c r="BR17" s="407"/>
      <c r="BS17" s="407"/>
      <c r="BT17" s="407"/>
      <c r="BU17" s="408"/>
      <c r="BV17" s="406">
        <v>3024281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28.07</v>
      </c>
      <c r="M18" s="459"/>
      <c r="N18" s="459"/>
      <c r="O18" s="459"/>
      <c r="P18" s="459"/>
      <c r="Q18" s="459"/>
      <c r="R18" s="460"/>
      <c r="S18" s="460"/>
      <c r="T18" s="460"/>
      <c r="U18" s="460"/>
      <c r="V18" s="461"/>
      <c r="W18" s="477"/>
      <c r="X18" s="478"/>
      <c r="Y18" s="478"/>
      <c r="Z18" s="478"/>
      <c r="AA18" s="478"/>
      <c r="AB18" s="502"/>
      <c r="AC18" s="376">
        <v>72.599999999999994</v>
      </c>
      <c r="AD18" s="377"/>
      <c r="AE18" s="377"/>
      <c r="AF18" s="377"/>
      <c r="AG18" s="462"/>
      <c r="AH18" s="376">
        <v>71.400000000000006</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4786955</v>
      </c>
      <c r="BO18" s="407"/>
      <c r="BP18" s="407"/>
      <c r="BQ18" s="407"/>
      <c r="BR18" s="407"/>
      <c r="BS18" s="407"/>
      <c r="BT18" s="407"/>
      <c r="BU18" s="408"/>
      <c r="BV18" s="406">
        <v>4718695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604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6287638</v>
      </c>
      <c r="BO19" s="407"/>
      <c r="BP19" s="407"/>
      <c r="BQ19" s="407"/>
      <c r="BR19" s="407"/>
      <c r="BS19" s="407"/>
      <c r="BT19" s="407"/>
      <c r="BU19" s="408"/>
      <c r="BV19" s="406">
        <v>6679512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6012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4936449</v>
      </c>
      <c r="BO22" s="436"/>
      <c r="BP22" s="436"/>
      <c r="BQ22" s="436"/>
      <c r="BR22" s="436"/>
      <c r="BS22" s="436"/>
      <c r="BT22" s="436"/>
      <c r="BU22" s="437"/>
      <c r="BV22" s="435">
        <v>5355845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3720479</v>
      </c>
      <c r="BO23" s="407"/>
      <c r="BP23" s="407"/>
      <c r="BQ23" s="407"/>
      <c r="BR23" s="407"/>
      <c r="BS23" s="407"/>
      <c r="BT23" s="407"/>
      <c r="BU23" s="408"/>
      <c r="BV23" s="406">
        <v>4068307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6320</v>
      </c>
      <c r="R24" s="360"/>
      <c r="S24" s="360"/>
      <c r="T24" s="360"/>
      <c r="U24" s="360"/>
      <c r="V24" s="361"/>
      <c r="W24" s="449"/>
      <c r="X24" s="386"/>
      <c r="Y24" s="387"/>
      <c r="Z24" s="362" t="s">
        <v>161</v>
      </c>
      <c r="AA24" s="363"/>
      <c r="AB24" s="363"/>
      <c r="AC24" s="363"/>
      <c r="AD24" s="363"/>
      <c r="AE24" s="363"/>
      <c r="AF24" s="363"/>
      <c r="AG24" s="364"/>
      <c r="AH24" s="359">
        <v>139</v>
      </c>
      <c r="AI24" s="360"/>
      <c r="AJ24" s="360"/>
      <c r="AK24" s="360"/>
      <c r="AL24" s="361"/>
      <c r="AM24" s="359">
        <v>434236</v>
      </c>
      <c r="AN24" s="360"/>
      <c r="AO24" s="360"/>
      <c r="AP24" s="360"/>
      <c r="AQ24" s="360"/>
      <c r="AR24" s="361"/>
      <c r="AS24" s="359">
        <v>3124</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1588410</v>
      </c>
      <c r="BO24" s="407"/>
      <c r="BP24" s="407"/>
      <c r="BQ24" s="407"/>
      <c r="BR24" s="407"/>
      <c r="BS24" s="407"/>
      <c r="BT24" s="407"/>
      <c r="BU24" s="408"/>
      <c r="BV24" s="406">
        <v>1703963</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1</v>
      </c>
      <c r="M25" s="360"/>
      <c r="N25" s="360"/>
      <c r="O25" s="360"/>
      <c r="P25" s="361"/>
      <c r="Q25" s="359">
        <v>6210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378784</v>
      </c>
      <c r="BO25" s="436"/>
      <c r="BP25" s="436"/>
      <c r="BQ25" s="436"/>
      <c r="BR25" s="436"/>
      <c r="BS25" s="436"/>
      <c r="BT25" s="436"/>
      <c r="BU25" s="437"/>
      <c r="BV25" s="435">
        <v>509180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5940</v>
      </c>
      <c r="R26" s="360"/>
      <c r="S26" s="360"/>
      <c r="T26" s="360"/>
      <c r="U26" s="360"/>
      <c r="V26" s="361"/>
      <c r="W26" s="449"/>
      <c r="X26" s="386"/>
      <c r="Y26" s="387"/>
      <c r="Z26" s="362" t="s">
        <v>167</v>
      </c>
      <c r="AA26" s="417"/>
      <c r="AB26" s="417"/>
      <c r="AC26" s="417"/>
      <c r="AD26" s="417"/>
      <c r="AE26" s="417"/>
      <c r="AF26" s="417"/>
      <c r="AG26" s="418"/>
      <c r="AH26" s="359">
        <v>5</v>
      </c>
      <c r="AI26" s="360"/>
      <c r="AJ26" s="360"/>
      <c r="AK26" s="360"/>
      <c r="AL26" s="361"/>
      <c r="AM26" s="359">
        <v>14750</v>
      </c>
      <c r="AN26" s="360"/>
      <c r="AO26" s="360"/>
      <c r="AP26" s="360"/>
      <c r="AQ26" s="360"/>
      <c r="AR26" s="361"/>
      <c r="AS26" s="359">
        <v>2950</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4200</v>
      </c>
      <c r="R27" s="360"/>
      <c r="S27" s="360"/>
      <c r="T27" s="360"/>
      <c r="U27" s="360"/>
      <c r="V27" s="361"/>
      <c r="W27" s="449"/>
      <c r="X27" s="386"/>
      <c r="Y27" s="387"/>
      <c r="Z27" s="362" t="s">
        <v>170</v>
      </c>
      <c r="AA27" s="363"/>
      <c r="AB27" s="363"/>
      <c r="AC27" s="363"/>
      <c r="AD27" s="363"/>
      <c r="AE27" s="363"/>
      <c r="AF27" s="363"/>
      <c r="AG27" s="364"/>
      <c r="AH27" s="359">
        <v>1</v>
      </c>
      <c r="AI27" s="360"/>
      <c r="AJ27" s="360"/>
      <c r="AK27" s="360"/>
      <c r="AL27" s="361"/>
      <c r="AM27" s="359" t="s">
        <v>171</v>
      </c>
      <c r="AN27" s="360"/>
      <c r="AO27" s="360"/>
      <c r="AP27" s="360"/>
      <c r="AQ27" s="360"/>
      <c r="AR27" s="361"/>
      <c r="AS27" s="359" t="s">
        <v>171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3146511</v>
      </c>
      <c r="BO28" s="436"/>
      <c r="BP28" s="436"/>
      <c r="BQ28" s="436"/>
      <c r="BR28" s="436"/>
      <c r="BS28" s="436"/>
      <c r="BT28" s="436"/>
      <c r="BU28" s="437"/>
      <c r="BV28" s="435">
        <v>2961299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12</v>
      </c>
      <c r="M29" s="360"/>
      <c r="N29" s="360"/>
      <c r="O29" s="360"/>
      <c r="P29" s="361"/>
      <c r="Q29" s="359">
        <v>3450</v>
      </c>
      <c r="R29" s="360"/>
      <c r="S29" s="360"/>
      <c r="T29" s="360"/>
      <c r="U29" s="360"/>
      <c r="V29" s="361"/>
      <c r="W29" s="450"/>
      <c r="X29" s="451"/>
      <c r="Y29" s="452"/>
      <c r="Z29" s="362" t="s">
        <v>177</v>
      </c>
      <c r="AA29" s="363"/>
      <c r="AB29" s="363"/>
      <c r="AC29" s="363"/>
      <c r="AD29" s="363"/>
      <c r="AE29" s="363"/>
      <c r="AF29" s="363"/>
      <c r="AG29" s="364"/>
      <c r="AH29" s="359">
        <v>140</v>
      </c>
      <c r="AI29" s="360"/>
      <c r="AJ29" s="360"/>
      <c r="AK29" s="360"/>
      <c r="AL29" s="361"/>
      <c r="AM29" s="359">
        <v>439210</v>
      </c>
      <c r="AN29" s="360"/>
      <c r="AO29" s="360"/>
      <c r="AP29" s="360"/>
      <c r="AQ29" s="360"/>
      <c r="AR29" s="361"/>
      <c r="AS29" s="359">
        <v>3137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281656</v>
      </c>
      <c r="BO29" s="407"/>
      <c r="BP29" s="407"/>
      <c r="BQ29" s="407"/>
      <c r="BR29" s="407"/>
      <c r="BS29" s="407"/>
      <c r="BT29" s="407"/>
      <c r="BU29" s="408"/>
      <c r="BV29" s="406">
        <v>256886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1166373</v>
      </c>
      <c r="BO30" s="441"/>
      <c r="BP30" s="441"/>
      <c r="BQ30" s="441"/>
      <c r="BR30" s="441"/>
      <c r="BS30" s="441"/>
      <c r="BT30" s="441"/>
      <c r="BU30" s="442"/>
      <c r="BV30" s="440">
        <v>1123062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秋川流域斎場組合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日の出町土地開発公社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西秋川衛生組合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日の出町サービス総合センター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阿伎留病院企業団</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東京市町村総合事務組合(一般会計)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東京市町村総合事務組合(交通災害共済特別会計)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東京都市町村職員退職手当組合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東京都市町村議会議員公務災害補償等組合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東京都後期高齢者医療広域連合（一般会計）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東京都後期高齢者医療広域連合（医療特別会計）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5ecHr4Po0ftRCRUpu17JMYxdGoeWwbmLDikV0KENgH2tD3yd/EeDF9ye7la0grqncbXydjK8o9mFPLCCgCNmHw==" saltValue="6CGQnONCpNiWdrX5T1345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2738457</v>
      </c>
      <c r="S5" s="664"/>
      <c r="T5" s="664"/>
      <c r="U5" s="664"/>
      <c r="V5" s="664"/>
      <c r="W5" s="664"/>
      <c r="X5" s="664"/>
      <c r="Y5" s="689"/>
      <c r="Z5" s="702">
        <v>27.8</v>
      </c>
      <c r="AA5" s="702"/>
      <c r="AB5" s="702"/>
      <c r="AC5" s="702"/>
      <c r="AD5" s="703">
        <v>2529787</v>
      </c>
      <c r="AE5" s="703"/>
      <c r="AF5" s="703"/>
      <c r="AG5" s="703"/>
      <c r="AH5" s="703"/>
      <c r="AI5" s="703"/>
      <c r="AJ5" s="703"/>
      <c r="AK5" s="703"/>
      <c r="AL5" s="690">
        <v>53.8</v>
      </c>
      <c r="AM5" s="672"/>
      <c r="AN5" s="672"/>
      <c r="AO5" s="691"/>
      <c r="AP5" s="666" t="s">
        <v>216</v>
      </c>
      <c r="AQ5" s="667"/>
      <c r="AR5" s="667"/>
      <c r="AS5" s="667"/>
      <c r="AT5" s="667"/>
      <c r="AU5" s="667"/>
      <c r="AV5" s="667"/>
      <c r="AW5" s="667"/>
      <c r="AX5" s="667"/>
      <c r="AY5" s="667"/>
      <c r="AZ5" s="667"/>
      <c r="BA5" s="667"/>
      <c r="BB5" s="667"/>
      <c r="BC5" s="667"/>
      <c r="BD5" s="667"/>
      <c r="BE5" s="667"/>
      <c r="BF5" s="668"/>
      <c r="BG5" s="608">
        <v>2529770</v>
      </c>
      <c r="BH5" s="609"/>
      <c r="BI5" s="609"/>
      <c r="BJ5" s="609"/>
      <c r="BK5" s="609"/>
      <c r="BL5" s="609"/>
      <c r="BM5" s="609"/>
      <c r="BN5" s="610"/>
      <c r="BO5" s="646">
        <v>92.4</v>
      </c>
      <c r="BP5" s="646"/>
      <c r="BQ5" s="646"/>
      <c r="BR5" s="646"/>
      <c r="BS5" s="647">
        <v>31781</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54733</v>
      </c>
      <c r="S6" s="609"/>
      <c r="T6" s="609"/>
      <c r="U6" s="609"/>
      <c r="V6" s="609"/>
      <c r="W6" s="609"/>
      <c r="X6" s="609"/>
      <c r="Y6" s="610"/>
      <c r="Z6" s="646">
        <v>0.6</v>
      </c>
      <c r="AA6" s="646"/>
      <c r="AB6" s="646"/>
      <c r="AC6" s="646"/>
      <c r="AD6" s="647">
        <v>54733</v>
      </c>
      <c r="AE6" s="647"/>
      <c r="AF6" s="647"/>
      <c r="AG6" s="647"/>
      <c r="AH6" s="647"/>
      <c r="AI6" s="647"/>
      <c r="AJ6" s="647"/>
      <c r="AK6" s="647"/>
      <c r="AL6" s="611">
        <v>1.2</v>
      </c>
      <c r="AM6" s="612"/>
      <c r="AN6" s="612"/>
      <c r="AO6" s="648"/>
      <c r="AP6" s="605" t="s">
        <v>221</v>
      </c>
      <c r="AQ6" s="606"/>
      <c r="AR6" s="606"/>
      <c r="AS6" s="606"/>
      <c r="AT6" s="606"/>
      <c r="AU6" s="606"/>
      <c r="AV6" s="606"/>
      <c r="AW6" s="606"/>
      <c r="AX6" s="606"/>
      <c r="AY6" s="606"/>
      <c r="AZ6" s="606"/>
      <c r="BA6" s="606"/>
      <c r="BB6" s="606"/>
      <c r="BC6" s="606"/>
      <c r="BD6" s="606"/>
      <c r="BE6" s="606"/>
      <c r="BF6" s="607"/>
      <c r="BG6" s="608">
        <v>2529770</v>
      </c>
      <c r="BH6" s="609"/>
      <c r="BI6" s="609"/>
      <c r="BJ6" s="609"/>
      <c r="BK6" s="609"/>
      <c r="BL6" s="609"/>
      <c r="BM6" s="609"/>
      <c r="BN6" s="610"/>
      <c r="BO6" s="646">
        <v>92.4</v>
      </c>
      <c r="BP6" s="646"/>
      <c r="BQ6" s="646"/>
      <c r="BR6" s="646"/>
      <c r="BS6" s="647">
        <v>31781</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154860</v>
      </c>
      <c r="CS6" s="609"/>
      <c r="CT6" s="609"/>
      <c r="CU6" s="609"/>
      <c r="CV6" s="609"/>
      <c r="CW6" s="609"/>
      <c r="CX6" s="609"/>
      <c r="CY6" s="610"/>
      <c r="CZ6" s="690">
        <v>1.6</v>
      </c>
      <c r="DA6" s="672"/>
      <c r="DB6" s="672"/>
      <c r="DC6" s="692"/>
      <c r="DD6" s="614">
        <v>21213</v>
      </c>
      <c r="DE6" s="609"/>
      <c r="DF6" s="609"/>
      <c r="DG6" s="609"/>
      <c r="DH6" s="609"/>
      <c r="DI6" s="609"/>
      <c r="DJ6" s="609"/>
      <c r="DK6" s="609"/>
      <c r="DL6" s="609"/>
      <c r="DM6" s="609"/>
      <c r="DN6" s="609"/>
      <c r="DO6" s="609"/>
      <c r="DP6" s="610"/>
      <c r="DQ6" s="614">
        <v>154860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3450</v>
      </c>
      <c r="S7" s="609"/>
      <c r="T7" s="609"/>
      <c r="U7" s="609"/>
      <c r="V7" s="609"/>
      <c r="W7" s="609"/>
      <c r="X7" s="609"/>
      <c r="Y7" s="610"/>
      <c r="Z7" s="646">
        <v>0</v>
      </c>
      <c r="AA7" s="646"/>
      <c r="AB7" s="646"/>
      <c r="AC7" s="646"/>
      <c r="AD7" s="647">
        <v>3450</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1019810</v>
      </c>
      <c r="BH7" s="609"/>
      <c r="BI7" s="609"/>
      <c r="BJ7" s="609"/>
      <c r="BK7" s="609"/>
      <c r="BL7" s="609"/>
      <c r="BM7" s="609"/>
      <c r="BN7" s="610"/>
      <c r="BO7" s="646">
        <v>37.200000000000003</v>
      </c>
      <c r="BP7" s="646"/>
      <c r="BQ7" s="646"/>
      <c r="BR7" s="646"/>
      <c r="BS7" s="647">
        <v>31781</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1254225</v>
      </c>
      <c r="CS7" s="609"/>
      <c r="CT7" s="609"/>
      <c r="CU7" s="609"/>
      <c r="CV7" s="609"/>
      <c r="CW7" s="609"/>
      <c r="CX7" s="609"/>
      <c r="CY7" s="610"/>
      <c r="CZ7" s="646">
        <v>13.2</v>
      </c>
      <c r="DA7" s="646"/>
      <c r="DB7" s="646"/>
      <c r="DC7" s="646"/>
      <c r="DD7" s="614">
        <v>41739</v>
      </c>
      <c r="DE7" s="609"/>
      <c r="DF7" s="609"/>
      <c r="DG7" s="609"/>
      <c r="DH7" s="609"/>
      <c r="DI7" s="609"/>
      <c r="DJ7" s="609"/>
      <c r="DK7" s="609"/>
      <c r="DL7" s="609"/>
      <c r="DM7" s="609"/>
      <c r="DN7" s="609"/>
      <c r="DO7" s="609"/>
      <c r="DP7" s="610"/>
      <c r="DQ7" s="614">
        <v>1135583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18352</v>
      </c>
      <c r="S8" s="609"/>
      <c r="T8" s="609"/>
      <c r="U8" s="609"/>
      <c r="V8" s="609"/>
      <c r="W8" s="609"/>
      <c r="X8" s="609"/>
      <c r="Y8" s="610"/>
      <c r="Z8" s="646">
        <v>0.2</v>
      </c>
      <c r="AA8" s="646"/>
      <c r="AB8" s="646"/>
      <c r="AC8" s="646"/>
      <c r="AD8" s="647">
        <v>18352</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28839</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4147503</v>
      </c>
      <c r="CS8" s="609"/>
      <c r="CT8" s="609"/>
      <c r="CU8" s="609"/>
      <c r="CV8" s="609"/>
      <c r="CW8" s="609"/>
      <c r="CX8" s="609"/>
      <c r="CY8" s="610"/>
      <c r="CZ8" s="646">
        <v>43.5</v>
      </c>
      <c r="DA8" s="646"/>
      <c r="DB8" s="646"/>
      <c r="DC8" s="646"/>
      <c r="DD8" s="614">
        <v>66528</v>
      </c>
      <c r="DE8" s="609"/>
      <c r="DF8" s="609"/>
      <c r="DG8" s="609"/>
      <c r="DH8" s="609"/>
      <c r="DI8" s="609"/>
      <c r="DJ8" s="609"/>
      <c r="DK8" s="609"/>
      <c r="DL8" s="609"/>
      <c r="DM8" s="609"/>
      <c r="DN8" s="609"/>
      <c r="DO8" s="609"/>
      <c r="DP8" s="610"/>
      <c r="DQ8" s="614">
        <v>2247181</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19694</v>
      </c>
      <c r="S9" s="609"/>
      <c r="T9" s="609"/>
      <c r="U9" s="609"/>
      <c r="V9" s="609"/>
      <c r="W9" s="609"/>
      <c r="X9" s="609"/>
      <c r="Y9" s="610"/>
      <c r="Z9" s="646">
        <v>0.2</v>
      </c>
      <c r="AA9" s="646"/>
      <c r="AB9" s="646"/>
      <c r="AC9" s="646"/>
      <c r="AD9" s="647">
        <v>19694</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805088</v>
      </c>
      <c r="BH9" s="609"/>
      <c r="BI9" s="609"/>
      <c r="BJ9" s="609"/>
      <c r="BK9" s="609"/>
      <c r="BL9" s="609"/>
      <c r="BM9" s="609"/>
      <c r="BN9" s="610"/>
      <c r="BO9" s="646">
        <v>29.4</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885850</v>
      </c>
      <c r="CS9" s="609"/>
      <c r="CT9" s="609"/>
      <c r="CU9" s="609"/>
      <c r="CV9" s="609"/>
      <c r="CW9" s="609"/>
      <c r="CX9" s="609"/>
      <c r="CY9" s="610"/>
      <c r="CZ9" s="646">
        <v>9.3000000000000007</v>
      </c>
      <c r="DA9" s="646"/>
      <c r="DB9" s="646"/>
      <c r="DC9" s="646"/>
      <c r="DD9" s="614">
        <v>5610</v>
      </c>
      <c r="DE9" s="609"/>
      <c r="DF9" s="609"/>
      <c r="DG9" s="609"/>
      <c r="DH9" s="609"/>
      <c r="DI9" s="609"/>
      <c r="DJ9" s="609"/>
      <c r="DK9" s="609"/>
      <c r="DL9" s="609"/>
      <c r="DM9" s="609"/>
      <c r="DN9" s="609"/>
      <c r="DO9" s="609"/>
      <c r="DP9" s="610"/>
      <c r="DQ9" s="614">
        <v>431707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74475</v>
      </c>
      <c r="BH10" s="609"/>
      <c r="BI10" s="609"/>
      <c r="BJ10" s="609"/>
      <c r="BK10" s="609"/>
      <c r="BL10" s="609"/>
      <c r="BM10" s="609"/>
      <c r="BN10" s="610"/>
      <c r="BO10" s="646">
        <v>2.7</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85358</v>
      </c>
      <c r="CS10" s="609"/>
      <c r="CT10" s="609"/>
      <c r="CU10" s="609"/>
      <c r="CV10" s="609"/>
      <c r="CW10" s="609"/>
      <c r="CX10" s="609"/>
      <c r="CY10" s="610"/>
      <c r="CZ10" s="646">
        <v>0.9</v>
      </c>
      <c r="DA10" s="646"/>
      <c r="DB10" s="646"/>
      <c r="DC10" s="646"/>
      <c r="DD10" s="614" t="s">
        <v>122</v>
      </c>
      <c r="DE10" s="609"/>
      <c r="DF10" s="609"/>
      <c r="DG10" s="609"/>
      <c r="DH10" s="609"/>
      <c r="DI10" s="609"/>
      <c r="DJ10" s="609"/>
      <c r="DK10" s="609"/>
      <c r="DL10" s="609"/>
      <c r="DM10" s="609"/>
      <c r="DN10" s="609"/>
      <c r="DO10" s="609"/>
      <c r="DP10" s="610"/>
      <c r="DQ10" s="614">
        <v>72036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429399</v>
      </c>
      <c r="S11" s="609"/>
      <c r="T11" s="609"/>
      <c r="U11" s="609"/>
      <c r="V11" s="609"/>
      <c r="W11" s="609"/>
      <c r="X11" s="609"/>
      <c r="Y11" s="610"/>
      <c r="Z11" s="611">
        <v>4.4000000000000004</v>
      </c>
      <c r="AA11" s="612"/>
      <c r="AB11" s="612"/>
      <c r="AC11" s="613"/>
      <c r="AD11" s="614">
        <v>429399</v>
      </c>
      <c r="AE11" s="609"/>
      <c r="AF11" s="609"/>
      <c r="AG11" s="609"/>
      <c r="AH11" s="609"/>
      <c r="AI11" s="609"/>
      <c r="AJ11" s="609"/>
      <c r="AK11" s="610"/>
      <c r="AL11" s="611">
        <v>9.1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111408</v>
      </c>
      <c r="BH11" s="609"/>
      <c r="BI11" s="609"/>
      <c r="BJ11" s="609"/>
      <c r="BK11" s="609"/>
      <c r="BL11" s="609"/>
      <c r="BM11" s="609"/>
      <c r="BN11" s="610"/>
      <c r="BO11" s="646">
        <v>4.0999999999999996</v>
      </c>
      <c r="BP11" s="646"/>
      <c r="BQ11" s="646"/>
      <c r="BR11" s="646"/>
      <c r="BS11" s="647">
        <v>31781</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157472</v>
      </c>
      <c r="CS11" s="609"/>
      <c r="CT11" s="609"/>
      <c r="CU11" s="609"/>
      <c r="CV11" s="609"/>
      <c r="CW11" s="609"/>
      <c r="CX11" s="609"/>
      <c r="CY11" s="610"/>
      <c r="CZ11" s="646">
        <v>1.7</v>
      </c>
      <c r="DA11" s="646"/>
      <c r="DB11" s="646"/>
      <c r="DC11" s="646"/>
      <c r="DD11" s="614">
        <v>59543</v>
      </c>
      <c r="DE11" s="609"/>
      <c r="DF11" s="609"/>
      <c r="DG11" s="609"/>
      <c r="DH11" s="609"/>
      <c r="DI11" s="609"/>
      <c r="DJ11" s="609"/>
      <c r="DK11" s="609"/>
      <c r="DL11" s="609"/>
      <c r="DM11" s="609"/>
      <c r="DN11" s="609"/>
      <c r="DO11" s="609"/>
      <c r="DP11" s="610"/>
      <c r="DQ11" s="614">
        <v>72332</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1307166</v>
      </c>
      <c r="BH12" s="609"/>
      <c r="BI12" s="609"/>
      <c r="BJ12" s="609"/>
      <c r="BK12" s="609"/>
      <c r="BL12" s="609"/>
      <c r="BM12" s="609"/>
      <c r="BN12" s="610"/>
      <c r="BO12" s="646">
        <v>47.7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187381</v>
      </c>
      <c r="CS12" s="609"/>
      <c r="CT12" s="609"/>
      <c r="CU12" s="609"/>
      <c r="CV12" s="609"/>
      <c r="CW12" s="609"/>
      <c r="CX12" s="609"/>
      <c r="CY12" s="610"/>
      <c r="CZ12" s="646">
        <v>2</v>
      </c>
      <c r="DA12" s="646"/>
      <c r="DB12" s="646"/>
      <c r="DC12" s="646"/>
      <c r="DD12" s="614">
        <v>9073</v>
      </c>
      <c r="DE12" s="609"/>
      <c r="DF12" s="609"/>
      <c r="DG12" s="609"/>
      <c r="DH12" s="609"/>
      <c r="DI12" s="609"/>
      <c r="DJ12" s="609"/>
      <c r="DK12" s="609"/>
      <c r="DL12" s="609"/>
      <c r="DM12" s="609"/>
      <c r="DN12" s="609"/>
      <c r="DO12" s="609"/>
      <c r="DP12" s="610"/>
      <c r="DQ12" s="614">
        <v>141801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1307166</v>
      </c>
      <c r="BH13" s="609"/>
      <c r="BI13" s="609"/>
      <c r="BJ13" s="609"/>
      <c r="BK13" s="609"/>
      <c r="BL13" s="609"/>
      <c r="BM13" s="609"/>
      <c r="BN13" s="610"/>
      <c r="BO13" s="646">
        <v>47.7</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623607</v>
      </c>
      <c r="CS13" s="609"/>
      <c r="CT13" s="609"/>
      <c r="CU13" s="609"/>
      <c r="CV13" s="609"/>
      <c r="CW13" s="609"/>
      <c r="CX13" s="609"/>
      <c r="CY13" s="610"/>
      <c r="CZ13" s="646">
        <v>6.5</v>
      </c>
      <c r="DA13" s="646"/>
      <c r="DB13" s="646"/>
      <c r="DC13" s="646"/>
      <c r="DD13" s="614">
        <v>143329</v>
      </c>
      <c r="DE13" s="609"/>
      <c r="DF13" s="609"/>
      <c r="DG13" s="609"/>
      <c r="DH13" s="609"/>
      <c r="DI13" s="609"/>
      <c r="DJ13" s="609"/>
      <c r="DK13" s="609"/>
      <c r="DL13" s="609"/>
      <c r="DM13" s="609"/>
      <c r="DN13" s="609"/>
      <c r="DO13" s="609"/>
      <c r="DP13" s="610"/>
      <c r="DQ13" s="614">
        <v>359120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337</v>
      </c>
      <c r="S14" s="609"/>
      <c r="T14" s="609"/>
      <c r="U14" s="609"/>
      <c r="V14" s="609"/>
      <c r="W14" s="609"/>
      <c r="X14" s="609"/>
      <c r="Y14" s="610"/>
      <c r="Z14" s="646">
        <v>0</v>
      </c>
      <c r="AA14" s="646"/>
      <c r="AB14" s="646"/>
      <c r="AC14" s="646"/>
      <c r="AD14" s="647">
        <v>337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56241</v>
      </c>
      <c r="BH14" s="609"/>
      <c r="BI14" s="609"/>
      <c r="BJ14" s="609"/>
      <c r="BK14" s="609"/>
      <c r="BL14" s="609"/>
      <c r="BM14" s="609"/>
      <c r="BN14" s="610"/>
      <c r="BO14" s="646">
        <v>2.1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344997</v>
      </c>
      <c r="CS14" s="609"/>
      <c r="CT14" s="609"/>
      <c r="CU14" s="609"/>
      <c r="CV14" s="609"/>
      <c r="CW14" s="609"/>
      <c r="CX14" s="609"/>
      <c r="CY14" s="610"/>
      <c r="CZ14" s="646">
        <v>3.6</v>
      </c>
      <c r="DA14" s="646"/>
      <c r="DB14" s="646"/>
      <c r="DC14" s="646"/>
      <c r="DD14" s="614">
        <v>13776</v>
      </c>
      <c r="DE14" s="609"/>
      <c r="DF14" s="609"/>
      <c r="DG14" s="609"/>
      <c r="DH14" s="609"/>
      <c r="DI14" s="609"/>
      <c r="DJ14" s="609"/>
      <c r="DK14" s="609"/>
      <c r="DL14" s="609"/>
      <c r="DM14" s="609"/>
      <c r="DN14" s="609"/>
      <c r="DO14" s="609"/>
      <c r="DP14" s="610"/>
      <c r="DQ14" s="614">
        <v>194506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146553</v>
      </c>
      <c r="BH15" s="609"/>
      <c r="BI15" s="609"/>
      <c r="BJ15" s="609"/>
      <c r="BK15" s="609"/>
      <c r="BL15" s="609"/>
      <c r="BM15" s="609"/>
      <c r="BN15" s="610"/>
      <c r="BO15" s="646">
        <v>5.4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1069842</v>
      </c>
      <c r="CS15" s="609"/>
      <c r="CT15" s="609"/>
      <c r="CU15" s="609"/>
      <c r="CV15" s="609"/>
      <c r="CW15" s="609"/>
      <c r="CX15" s="609"/>
      <c r="CY15" s="610"/>
      <c r="CZ15" s="646">
        <v>11.2</v>
      </c>
      <c r="DA15" s="646"/>
      <c r="DB15" s="646"/>
      <c r="DC15" s="646"/>
      <c r="DD15" s="614">
        <v>338327</v>
      </c>
      <c r="DE15" s="609"/>
      <c r="DF15" s="609"/>
      <c r="DG15" s="609"/>
      <c r="DH15" s="609"/>
      <c r="DI15" s="609"/>
      <c r="DJ15" s="609"/>
      <c r="DK15" s="609"/>
      <c r="DL15" s="609"/>
      <c r="DM15" s="609"/>
      <c r="DN15" s="609"/>
      <c r="DO15" s="609"/>
      <c r="DP15" s="610"/>
      <c r="DQ15" s="614">
        <v>606667</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12588</v>
      </c>
      <c r="S16" s="609"/>
      <c r="T16" s="609"/>
      <c r="U16" s="609"/>
      <c r="V16" s="609"/>
      <c r="W16" s="609"/>
      <c r="X16" s="609"/>
      <c r="Y16" s="610"/>
      <c r="Z16" s="646">
        <v>0.1</v>
      </c>
      <c r="AA16" s="646"/>
      <c r="AB16" s="646"/>
      <c r="AC16" s="646"/>
      <c r="AD16" s="647">
        <v>12588</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22629</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604</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103682</v>
      </c>
      <c r="S17" s="609"/>
      <c r="T17" s="609"/>
      <c r="U17" s="609"/>
      <c r="V17" s="609"/>
      <c r="W17" s="609"/>
      <c r="X17" s="609"/>
      <c r="Y17" s="610"/>
      <c r="Z17" s="646">
        <v>1.1000000000000001</v>
      </c>
      <c r="AA17" s="646"/>
      <c r="AB17" s="646"/>
      <c r="AC17" s="646"/>
      <c r="AD17" s="647">
        <v>103682</v>
      </c>
      <c r="AE17" s="647"/>
      <c r="AF17" s="647"/>
      <c r="AG17" s="647"/>
      <c r="AH17" s="647"/>
      <c r="AI17" s="647"/>
      <c r="AJ17" s="647"/>
      <c r="AK17" s="647"/>
      <c r="AL17" s="611">
        <v>2.2000000000000002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590323</v>
      </c>
      <c r="CS17" s="609"/>
      <c r="CT17" s="609"/>
      <c r="CU17" s="609"/>
      <c r="CV17" s="609"/>
      <c r="CW17" s="609"/>
      <c r="CX17" s="609"/>
      <c r="CY17" s="610"/>
      <c r="CZ17" s="646">
        <v>6.2</v>
      </c>
      <c r="DA17" s="646"/>
      <c r="DB17" s="646"/>
      <c r="DC17" s="646"/>
      <c r="DD17" s="614" t="s">
        <v>122</v>
      </c>
      <c r="DE17" s="609"/>
      <c r="DF17" s="609"/>
      <c r="DG17" s="609"/>
      <c r="DH17" s="609"/>
      <c r="DI17" s="609"/>
      <c r="DJ17" s="609"/>
      <c r="DK17" s="609"/>
      <c r="DL17" s="609"/>
      <c r="DM17" s="609"/>
      <c r="DN17" s="609"/>
      <c r="DO17" s="609"/>
      <c r="DP17" s="610"/>
      <c r="DQ17" s="614">
        <v>560938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16356</v>
      </c>
      <c r="S18" s="609"/>
      <c r="T18" s="609"/>
      <c r="U18" s="609"/>
      <c r="V18" s="609"/>
      <c r="W18" s="609"/>
      <c r="X18" s="609"/>
      <c r="Y18" s="610"/>
      <c r="Z18" s="646">
        <v>0.2</v>
      </c>
      <c r="AA18" s="646"/>
      <c r="AB18" s="646"/>
      <c r="AC18" s="646"/>
      <c r="AD18" s="647">
        <v>16356</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16356</v>
      </c>
      <c r="S19" s="609"/>
      <c r="T19" s="609"/>
      <c r="U19" s="609"/>
      <c r="V19" s="609"/>
      <c r="W19" s="609"/>
      <c r="X19" s="609"/>
      <c r="Y19" s="610"/>
      <c r="Z19" s="646">
        <v>0.2</v>
      </c>
      <c r="AA19" s="646"/>
      <c r="AB19" s="646"/>
      <c r="AC19" s="646"/>
      <c r="AD19" s="647">
        <v>16356</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208687</v>
      </c>
      <c r="BH19" s="609"/>
      <c r="BI19" s="609"/>
      <c r="BJ19" s="609"/>
      <c r="BK19" s="609"/>
      <c r="BL19" s="609"/>
      <c r="BM19" s="609"/>
      <c r="BN19" s="610"/>
      <c r="BO19" s="646">
        <v>7.6</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208687</v>
      </c>
      <c r="BH20" s="609"/>
      <c r="BI20" s="609"/>
      <c r="BJ20" s="609"/>
      <c r="BK20" s="609"/>
      <c r="BL20" s="609"/>
      <c r="BM20" s="609"/>
      <c r="BN20" s="610"/>
      <c r="BO20" s="646">
        <v>7.6</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9524047</v>
      </c>
      <c r="CS20" s="609"/>
      <c r="CT20" s="609"/>
      <c r="CU20" s="609"/>
      <c r="CV20" s="609"/>
      <c r="CW20" s="609"/>
      <c r="CX20" s="609"/>
      <c r="CY20" s="610"/>
      <c r="CZ20" s="646">
        <v>100</v>
      </c>
      <c r="DA20" s="646"/>
      <c r="DB20" s="646"/>
      <c r="DC20" s="646"/>
      <c r="DD20" s="614">
        <v>699138</v>
      </c>
      <c r="DE20" s="609"/>
      <c r="DF20" s="609"/>
      <c r="DG20" s="609"/>
      <c r="DH20" s="609"/>
      <c r="DI20" s="609"/>
      <c r="DJ20" s="609"/>
      <c r="DK20" s="609"/>
      <c r="DL20" s="609"/>
      <c r="DM20" s="609"/>
      <c r="DN20" s="609"/>
      <c r="DO20" s="609"/>
      <c r="DP20" s="610"/>
      <c r="DQ20" s="614">
        <v>5977335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1462228</v>
      </c>
      <c r="S21" s="609"/>
      <c r="T21" s="609"/>
      <c r="U21" s="609"/>
      <c r="V21" s="609"/>
      <c r="W21" s="609"/>
      <c r="X21" s="609"/>
      <c r="Y21" s="610"/>
      <c r="Z21" s="646">
        <v>14.9</v>
      </c>
      <c r="AA21" s="646"/>
      <c r="AB21" s="646"/>
      <c r="AC21" s="646"/>
      <c r="AD21" s="647">
        <v>1430196</v>
      </c>
      <c r="AE21" s="647"/>
      <c r="AF21" s="647"/>
      <c r="AG21" s="647"/>
      <c r="AH21" s="647"/>
      <c r="AI21" s="647"/>
      <c r="AJ21" s="647"/>
      <c r="AK21" s="647"/>
      <c r="AL21" s="611">
        <v>30.4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17</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1430196</v>
      </c>
      <c r="S22" s="609"/>
      <c r="T22" s="609"/>
      <c r="U22" s="609"/>
      <c r="V22" s="609"/>
      <c r="W22" s="609"/>
      <c r="X22" s="609"/>
      <c r="Y22" s="610"/>
      <c r="Z22" s="646">
        <v>14.5</v>
      </c>
      <c r="AA22" s="646"/>
      <c r="AB22" s="646"/>
      <c r="AC22" s="646"/>
      <c r="AD22" s="647">
        <v>1430196</v>
      </c>
      <c r="AE22" s="647"/>
      <c r="AF22" s="647"/>
      <c r="AG22" s="647"/>
      <c r="AH22" s="647"/>
      <c r="AI22" s="647"/>
      <c r="AJ22" s="647"/>
      <c r="AK22" s="647"/>
      <c r="AL22" s="611">
        <v>30.4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32032</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208670</v>
      </c>
      <c r="BH23" s="609"/>
      <c r="BI23" s="609"/>
      <c r="BJ23" s="609"/>
      <c r="BK23" s="609"/>
      <c r="BL23" s="609"/>
      <c r="BM23" s="609"/>
      <c r="BN23" s="610"/>
      <c r="BO23" s="646">
        <v>7.6</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4110735</v>
      </c>
      <c r="CS24" s="664"/>
      <c r="CT24" s="664"/>
      <c r="CU24" s="664"/>
      <c r="CV24" s="664"/>
      <c r="CW24" s="664"/>
      <c r="CX24" s="664"/>
      <c r="CY24" s="689"/>
      <c r="CZ24" s="690">
        <v>43.2</v>
      </c>
      <c r="DA24" s="672"/>
      <c r="DB24" s="672"/>
      <c r="DC24" s="692"/>
      <c r="DD24" s="688">
        <v>2449814</v>
      </c>
      <c r="DE24" s="664"/>
      <c r="DF24" s="664"/>
      <c r="DG24" s="664"/>
      <c r="DH24" s="664"/>
      <c r="DI24" s="664"/>
      <c r="DJ24" s="664"/>
      <c r="DK24" s="689"/>
      <c r="DL24" s="688">
        <v>2248343</v>
      </c>
      <c r="DM24" s="664"/>
      <c r="DN24" s="664"/>
      <c r="DO24" s="664"/>
      <c r="DP24" s="664"/>
      <c r="DQ24" s="664"/>
      <c r="DR24" s="664"/>
      <c r="DS24" s="664"/>
      <c r="DT24" s="664"/>
      <c r="DU24" s="664"/>
      <c r="DV24" s="689"/>
      <c r="DW24" s="690">
        <v>47.4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4859276</v>
      </c>
      <c r="S25" s="609"/>
      <c r="T25" s="609"/>
      <c r="U25" s="609"/>
      <c r="V25" s="609"/>
      <c r="W25" s="609"/>
      <c r="X25" s="609"/>
      <c r="Y25" s="610"/>
      <c r="Z25" s="646">
        <v>49.4</v>
      </c>
      <c r="AA25" s="646"/>
      <c r="AB25" s="646"/>
      <c r="AC25" s="646"/>
      <c r="AD25" s="647">
        <v>4618574</v>
      </c>
      <c r="AE25" s="647"/>
      <c r="AF25" s="647"/>
      <c r="AG25" s="647"/>
      <c r="AH25" s="647"/>
      <c r="AI25" s="647"/>
      <c r="AJ25" s="647"/>
      <c r="AK25" s="647"/>
      <c r="AL25" s="611">
        <v>98.2</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1542065</v>
      </c>
      <c r="CS25" s="621"/>
      <c r="CT25" s="621"/>
      <c r="CU25" s="621"/>
      <c r="CV25" s="621"/>
      <c r="CW25" s="621"/>
      <c r="CX25" s="621"/>
      <c r="CY25" s="622"/>
      <c r="CZ25" s="611">
        <v>16.2</v>
      </c>
      <c r="DA25" s="623"/>
      <c r="DB25" s="623"/>
      <c r="DC25" s="624"/>
      <c r="DD25" s="614">
        <v>1366226</v>
      </c>
      <c r="DE25" s="621"/>
      <c r="DF25" s="621"/>
      <c r="DG25" s="621"/>
      <c r="DH25" s="621"/>
      <c r="DI25" s="621"/>
      <c r="DJ25" s="621"/>
      <c r="DK25" s="622"/>
      <c r="DL25" s="614">
        <v>1343016</v>
      </c>
      <c r="DM25" s="621"/>
      <c r="DN25" s="621"/>
      <c r="DO25" s="621"/>
      <c r="DP25" s="621"/>
      <c r="DQ25" s="621"/>
      <c r="DR25" s="621"/>
      <c r="DS25" s="621"/>
      <c r="DT25" s="621"/>
      <c r="DU25" s="621"/>
      <c r="DV25" s="622"/>
      <c r="DW25" s="611">
        <v>28.3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2729</v>
      </c>
      <c r="S26" s="609"/>
      <c r="T26" s="609"/>
      <c r="U26" s="609"/>
      <c r="V26" s="609"/>
      <c r="W26" s="609"/>
      <c r="X26" s="609"/>
      <c r="Y26" s="610"/>
      <c r="Z26" s="646">
        <v>0</v>
      </c>
      <c r="AA26" s="646"/>
      <c r="AB26" s="646"/>
      <c r="AC26" s="646"/>
      <c r="AD26" s="647">
        <v>2729</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872384</v>
      </c>
      <c r="CS26" s="609"/>
      <c r="CT26" s="609"/>
      <c r="CU26" s="609"/>
      <c r="CV26" s="609"/>
      <c r="CW26" s="609"/>
      <c r="CX26" s="609"/>
      <c r="CY26" s="610"/>
      <c r="CZ26" s="611">
        <v>9.1999999999999993</v>
      </c>
      <c r="DA26" s="623"/>
      <c r="DB26" s="623"/>
      <c r="DC26" s="624"/>
      <c r="DD26" s="614">
        <v>799154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35967</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2738457</v>
      </c>
      <c r="BH27" s="609"/>
      <c r="BI27" s="609"/>
      <c r="BJ27" s="609"/>
      <c r="BK27" s="609"/>
      <c r="BL27" s="609"/>
      <c r="BM27" s="609"/>
      <c r="BN27" s="610"/>
      <c r="BO27" s="646">
        <v>100</v>
      </c>
      <c r="BP27" s="646"/>
      <c r="BQ27" s="646"/>
      <c r="BR27" s="646"/>
      <c r="BS27" s="647">
        <v>31781</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1978347</v>
      </c>
      <c r="CS27" s="621"/>
      <c r="CT27" s="621"/>
      <c r="CU27" s="621"/>
      <c r="CV27" s="621"/>
      <c r="CW27" s="621"/>
      <c r="CX27" s="621"/>
      <c r="CY27" s="622"/>
      <c r="CZ27" s="611">
        <v>20.8</v>
      </c>
      <c r="DA27" s="623"/>
      <c r="DB27" s="623"/>
      <c r="DC27" s="624"/>
      <c r="DD27" s="614">
        <v>522650</v>
      </c>
      <c r="DE27" s="621"/>
      <c r="DF27" s="621"/>
      <c r="DG27" s="621"/>
      <c r="DH27" s="621"/>
      <c r="DI27" s="621"/>
      <c r="DJ27" s="621"/>
      <c r="DK27" s="622"/>
      <c r="DL27" s="614">
        <v>344389</v>
      </c>
      <c r="DM27" s="621"/>
      <c r="DN27" s="621"/>
      <c r="DO27" s="621"/>
      <c r="DP27" s="621"/>
      <c r="DQ27" s="621"/>
      <c r="DR27" s="621"/>
      <c r="DS27" s="621"/>
      <c r="DT27" s="621"/>
      <c r="DU27" s="621"/>
      <c r="DV27" s="622"/>
      <c r="DW27" s="611">
        <v>7.3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46410</v>
      </c>
      <c r="S28" s="609"/>
      <c r="T28" s="609"/>
      <c r="U28" s="609"/>
      <c r="V28" s="609"/>
      <c r="W28" s="609"/>
      <c r="X28" s="609"/>
      <c r="Y28" s="610"/>
      <c r="Z28" s="646">
        <v>0.5</v>
      </c>
      <c r="AA28" s="646"/>
      <c r="AB28" s="646"/>
      <c r="AC28" s="646"/>
      <c r="AD28" s="647">
        <v>35</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590323</v>
      </c>
      <c r="CS28" s="609"/>
      <c r="CT28" s="609"/>
      <c r="CU28" s="609"/>
      <c r="CV28" s="609"/>
      <c r="CW28" s="609"/>
      <c r="CX28" s="609"/>
      <c r="CY28" s="610"/>
      <c r="CZ28" s="611">
        <v>6.2</v>
      </c>
      <c r="DA28" s="623"/>
      <c r="DB28" s="623"/>
      <c r="DC28" s="624"/>
      <c r="DD28" s="614">
        <v>560938</v>
      </c>
      <c r="DE28" s="609"/>
      <c r="DF28" s="609"/>
      <c r="DG28" s="609"/>
      <c r="DH28" s="609"/>
      <c r="DI28" s="609"/>
      <c r="DJ28" s="609"/>
      <c r="DK28" s="610"/>
      <c r="DL28" s="614">
        <v>560938</v>
      </c>
      <c r="DM28" s="609"/>
      <c r="DN28" s="609"/>
      <c r="DO28" s="609"/>
      <c r="DP28" s="609"/>
      <c r="DQ28" s="609"/>
      <c r="DR28" s="609"/>
      <c r="DS28" s="609"/>
      <c r="DT28" s="609"/>
      <c r="DU28" s="609"/>
      <c r="DV28" s="610"/>
      <c r="DW28" s="611">
        <v>11.8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76024</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590323</v>
      </c>
      <c r="CS29" s="621"/>
      <c r="CT29" s="621"/>
      <c r="CU29" s="621"/>
      <c r="CV29" s="621"/>
      <c r="CW29" s="621"/>
      <c r="CX29" s="621"/>
      <c r="CY29" s="622"/>
      <c r="CZ29" s="611">
        <v>6.2</v>
      </c>
      <c r="DA29" s="623"/>
      <c r="DB29" s="623"/>
      <c r="DC29" s="624"/>
      <c r="DD29" s="614">
        <v>560938</v>
      </c>
      <c r="DE29" s="621"/>
      <c r="DF29" s="621"/>
      <c r="DG29" s="621"/>
      <c r="DH29" s="621"/>
      <c r="DI29" s="621"/>
      <c r="DJ29" s="621"/>
      <c r="DK29" s="622"/>
      <c r="DL29" s="614">
        <v>560938</v>
      </c>
      <c r="DM29" s="621"/>
      <c r="DN29" s="621"/>
      <c r="DO29" s="621"/>
      <c r="DP29" s="621"/>
      <c r="DQ29" s="621"/>
      <c r="DR29" s="621"/>
      <c r="DS29" s="621"/>
      <c r="DT29" s="621"/>
      <c r="DU29" s="621"/>
      <c r="DV29" s="622"/>
      <c r="DW29" s="611">
        <v>11.8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1208884</v>
      </c>
      <c r="S30" s="609"/>
      <c r="T30" s="609"/>
      <c r="U30" s="609"/>
      <c r="V30" s="609"/>
      <c r="W30" s="609"/>
      <c r="X30" s="609"/>
      <c r="Y30" s="610"/>
      <c r="Z30" s="646">
        <v>12.3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568014</v>
      </c>
      <c r="CS30" s="609"/>
      <c r="CT30" s="609"/>
      <c r="CU30" s="609"/>
      <c r="CV30" s="609"/>
      <c r="CW30" s="609"/>
      <c r="CX30" s="609"/>
      <c r="CY30" s="610"/>
      <c r="CZ30" s="611">
        <v>6</v>
      </c>
      <c r="DA30" s="623"/>
      <c r="DB30" s="623"/>
      <c r="DC30" s="624"/>
      <c r="DD30" s="614">
        <v>541083</v>
      </c>
      <c r="DE30" s="609"/>
      <c r="DF30" s="609"/>
      <c r="DG30" s="609"/>
      <c r="DH30" s="609"/>
      <c r="DI30" s="609"/>
      <c r="DJ30" s="609"/>
      <c r="DK30" s="610"/>
      <c r="DL30" s="614">
        <v>541083</v>
      </c>
      <c r="DM30" s="609"/>
      <c r="DN30" s="609"/>
      <c r="DO30" s="609"/>
      <c r="DP30" s="609"/>
      <c r="DQ30" s="609"/>
      <c r="DR30" s="609"/>
      <c r="DS30" s="609"/>
      <c r="DT30" s="609"/>
      <c r="DU30" s="609"/>
      <c r="DV30" s="610"/>
      <c r="DW30" s="611">
        <v>11.4</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98.5</v>
      </c>
      <c r="BN31" s="671"/>
      <c r="BO31" s="671"/>
      <c r="BP31" s="671"/>
      <c r="BQ31" s="673"/>
      <c r="BR31" s="670">
        <v>99.5</v>
      </c>
      <c r="BS31" s="671"/>
      <c r="BT31" s="671"/>
      <c r="BU31" s="671"/>
      <c r="BV31" s="671"/>
      <c r="BW31" s="671"/>
      <c r="BX31" s="672">
        <v>98.2</v>
      </c>
      <c r="BY31" s="671"/>
      <c r="BZ31" s="671"/>
      <c r="CA31" s="671"/>
      <c r="CB31" s="673"/>
      <c r="CD31" s="629"/>
      <c r="CE31" s="630"/>
      <c r="CF31" s="605" t="s">
        <v>300</v>
      </c>
      <c r="CG31" s="606"/>
      <c r="CH31" s="606"/>
      <c r="CI31" s="606"/>
      <c r="CJ31" s="606"/>
      <c r="CK31" s="606"/>
      <c r="CL31" s="606"/>
      <c r="CM31" s="606"/>
      <c r="CN31" s="606"/>
      <c r="CO31" s="606"/>
      <c r="CP31" s="606"/>
      <c r="CQ31" s="607"/>
      <c r="CR31" s="608">
        <v>22309</v>
      </c>
      <c r="CS31" s="621"/>
      <c r="CT31" s="621"/>
      <c r="CU31" s="621"/>
      <c r="CV31" s="621"/>
      <c r="CW31" s="621"/>
      <c r="CX31" s="621"/>
      <c r="CY31" s="622"/>
      <c r="CZ31" s="611">
        <v>0.2</v>
      </c>
      <c r="DA31" s="623"/>
      <c r="DB31" s="623"/>
      <c r="DC31" s="624"/>
      <c r="DD31" s="614">
        <v>19855</v>
      </c>
      <c r="DE31" s="621"/>
      <c r="DF31" s="621"/>
      <c r="DG31" s="621"/>
      <c r="DH31" s="621"/>
      <c r="DI31" s="621"/>
      <c r="DJ31" s="621"/>
      <c r="DK31" s="622"/>
      <c r="DL31" s="614">
        <v>19855</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2102213</v>
      </c>
      <c r="S32" s="609"/>
      <c r="T32" s="609"/>
      <c r="U32" s="609"/>
      <c r="V32" s="609"/>
      <c r="W32" s="609"/>
      <c r="X32" s="609"/>
      <c r="Y32" s="610"/>
      <c r="Z32" s="646">
        <v>21.4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98.2</v>
      </c>
      <c r="BN32" s="621"/>
      <c r="BO32" s="621"/>
      <c r="BP32" s="621"/>
      <c r="BQ32" s="644"/>
      <c r="BR32" s="679">
        <v>99.3</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81175</v>
      </c>
      <c r="S33" s="609"/>
      <c r="T33" s="609"/>
      <c r="U33" s="609"/>
      <c r="V33" s="609"/>
      <c r="W33" s="609"/>
      <c r="X33" s="609"/>
      <c r="Y33" s="610"/>
      <c r="Z33" s="646">
        <v>0.8</v>
      </c>
      <c r="AA33" s="646"/>
      <c r="AB33" s="646"/>
      <c r="AC33" s="646"/>
      <c r="AD33" s="647">
        <v>80212</v>
      </c>
      <c r="AE33" s="647"/>
      <c r="AF33" s="647"/>
      <c r="AG33" s="647"/>
      <c r="AH33" s="647"/>
      <c r="AI33" s="647"/>
      <c r="AJ33" s="647"/>
      <c r="AK33" s="647"/>
      <c r="AL33" s="611">
        <v>1.7</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99.6</v>
      </c>
      <c r="BH33" s="593"/>
      <c r="BI33" s="593"/>
      <c r="BJ33" s="593"/>
      <c r="BK33" s="593"/>
      <c r="BL33" s="593"/>
      <c r="BM33" s="639">
        <v>98.6</v>
      </c>
      <c r="BN33" s="593"/>
      <c r="BO33" s="593"/>
      <c r="BP33" s="593"/>
      <c r="BQ33" s="656"/>
      <c r="BR33" s="669">
        <v>99.6</v>
      </c>
      <c r="BS33" s="593"/>
      <c r="BT33" s="593"/>
      <c r="BU33" s="593"/>
      <c r="BV33" s="593"/>
      <c r="BW33" s="593"/>
      <c r="BX33" s="639">
        <v>98.5</v>
      </c>
      <c r="BY33" s="593"/>
      <c r="BZ33" s="593"/>
      <c r="CA33" s="593"/>
      <c r="CB33" s="656"/>
      <c r="CD33" s="605" t="s">
        <v>307</v>
      </c>
      <c r="CE33" s="606"/>
      <c r="CF33" s="606"/>
      <c r="CG33" s="606"/>
      <c r="CH33" s="606"/>
      <c r="CI33" s="606"/>
      <c r="CJ33" s="606"/>
      <c r="CK33" s="606"/>
      <c r="CL33" s="606"/>
      <c r="CM33" s="606"/>
      <c r="CN33" s="606"/>
      <c r="CO33" s="606"/>
      <c r="CP33" s="606"/>
      <c r="CQ33" s="607"/>
      <c r="CR33" s="608">
        <v>4691545</v>
      </c>
      <c r="CS33" s="621"/>
      <c r="CT33" s="621"/>
      <c r="CU33" s="621"/>
      <c r="CV33" s="621"/>
      <c r="CW33" s="621"/>
      <c r="CX33" s="621"/>
      <c r="CY33" s="622"/>
      <c r="CZ33" s="611">
        <v>49.3</v>
      </c>
      <c r="DA33" s="623"/>
      <c r="DB33" s="623"/>
      <c r="DC33" s="624"/>
      <c r="DD33" s="614">
        <v>3451079</v>
      </c>
      <c r="DE33" s="621"/>
      <c r="DF33" s="621"/>
      <c r="DG33" s="621"/>
      <c r="DH33" s="621"/>
      <c r="DI33" s="621"/>
      <c r="DJ33" s="621"/>
      <c r="DK33" s="622"/>
      <c r="DL33" s="614">
        <v>2538612</v>
      </c>
      <c r="DM33" s="621"/>
      <c r="DN33" s="621"/>
      <c r="DO33" s="621"/>
      <c r="DP33" s="621"/>
      <c r="DQ33" s="621"/>
      <c r="DR33" s="621"/>
      <c r="DS33" s="621"/>
      <c r="DT33" s="621"/>
      <c r="DU33" s="621"/>
      <c r="DV33" s="622"/>
      <c r="DW33" s="611">
        <v>53.5</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1540</v>
      </c>
      <c r="S34" s="609"/>
      <c r="T34" s="609"/>
      <c r="U34" s="609"/>
      <c r="V34" s="609"/>
      <c r="W34" s="609"/>
      <c r="X34" s="609"/>
      <c r="Y34" s="610"/>
      <c r="Z34" s="646">
        <v>0</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1432596</v>
      </c>
      <c r="CS34" s="609"/>
      <c r="CT34" s="609"/>
      <c r="CU34" s="609"/>
      <c r="CV34" s="609"/>
      <c r="CW34" s="609"/>
      <c r="CX34" s="609"/>
      <c r="CY34" s="610"/>
      <c r="CZ34" s="611">
        <v>15</v>
      </c>
      <c r="DA34" s="623"/>
      <c r="DB34" s="623"/>
      <c r="DC34" s="624"/>
      <c r="DD34" s="614">
        <v>916896</v>
      </c>
      <c r="DE34" s="609"/>
      <c r="DF34" s="609"/>
      <c r="DG34" s="609"/>
      <c r="DH34" s="609"/>
      <c r="DI34" s="609"/>
      <c r="DJ34" s="609"/>
      <c r="DK34" s="610"/>
      <c r="DL34" s="614">
        <v>752816</v>
      </c>
      <c r="DM34" s="609"/>
      <c r="DN34" s="609"/>
      <c r="DO34" s="609"/>
      <c r="DP34" s="609"/>
      <c r="DQ34" s="609"/>
      <c r="DR34" s="609"/>
      <c r="DS34" s="609"/>
      <c r="DT34" s="609"/>
      <c r="DU34" s="609"/>
      <c r="DV34" s="610"/>
      <c r="DW34" s="611">
        <v>15.9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19052</v>
      </c>
      <c r="S35" s="609"/>
      <c r="T35" s="609"/>
      <c r="U35" s="609"/>
      <c r="V35" s="609"/>
      <c r="W35" s="609"/>
      <c r="X35" s="609"/>
      <c r="Y35" s="610"/>
      <c r="Z35" s="646">
        <v>0.2</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51258</v>
      </c>
      <c r="CS35" s="621"/>
      <c r="CT35" s="621"/>
      <c r="CU35" s="621"/>
      <c r="CV35" s="621"/>
      <c r="CW35" s="621"/>
      <c r="CX35" s="621"/>
      <c r="CY35" s="622"/>
      <c r="CZ35" s="611">
        <v>0.5</v>
      </c>
      <c r="DA35" s="623"/>
      <c r="DB35" s="623"/>
      <c r="DC35" s="624"/>
      <c r="DD35" s="614">
        <v>45821</v>
      </c>
      <c r="DE35" s="621"/>
      <c r="DF35" s="621"/>
      <c r="DG35" s="621"/>
      <c r="DH35" s="621"/>
      <c r="DI35" s="621"/>
      <c r="DJ35" s="621"/>
      <c r="DK35" s="622"/>
      <c r="DL35" s="614">
        <v>44904</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364733</v>
      </c>
      <c r="S36" s="609"/>
      <c r="T36" s="609"/>
      <c r="U36" s="609"/>
      <c r="V36" s="609"/>
      <c r="W36" s="609"/>
      <c r="X36" s="609"/>
      <c r="Y36" s="610"/>
      <c r="Z36" s="646">
        <v>3.7</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1316908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87767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2037938</v>
      </c>
      <c r="CS36" s="609"/>
      <c r="CT36" s="609"/>
      <c r="CU36" s="609"/>
      <c r="CV36" s="609"/>
      <c r="CW36" s="609"/>
      <c r="CX36" s="609"/>
      <c r="CY36" s="610"/>
      <c r="CZ36" s="611">
        <v>21.4</v>
      </c>
      <c r="DA36" s="623"/>
      <c r="DB36" s="623"/>
      <c r="DC36" s="624"/>
      <c r="DD36" s="614">
        <v>1482338</v>
      </c>
      <c r="DE36" s="609"/>
      <c r="DF36" s="609"/>
      <c r="DG36" s="609"/>
      <c r="DH36" s="609"/>
      <c r="DI36" s="609"/>
      <c r="DJ36" s="609"/>
      <c r="DK36" s="610"/>
      <c r="DL36" s="614">
        <v>1183189</v>
      </c>
      <c r="DM36" s="609"/>
      <c r="DN36" s="609"/>
      <c r="DO36" s="609"/>
      <c r="DP36" s="609"/>
      <c r="DQ36" s="609"/>
      <c r="DR36" s="609"/>
      <c r="DS36" s="609"/>
      <c r="DT36" s="609"/>
      <c r="DU36" s="609"/>
      <c r="DV36" s="610"/>
      <c r="DW36" s="611">
        <v>24.9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887729</v>
      </c>
      <c r="S37" s="609"/>
      <c r="T37" s="609"/>
      <c r="U37" s="609"/>
      <c r="V37" s="609"/>
      <c r="W37" s="609"/>
      <c r="X37" s="609"/>
      <c r="Y37" s="610"/>
      <c r="Z37" s="646">
        <v>9</v>
      </c>
      <c r="AA37" s="646"/>
      <c r="AB37" s="646"/>
      <c r="AC37" s="646"/>
      <c r="AD37" s="647">
        <v>1369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282540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-40599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221239</v>
      </c>
      <c r="CS37" s="621"/>
      <c r="CT37" s="621"/>
      <c r="CU37" s="621"/>
      <c r="CV37" s="621"/>
      <c r="CW37" s="621"/>
      <c r="CX37" s="621"/>
      <c r="CY37" s="622"/>
      <c r="CZ37" s="611">
        <v>2.2999999999999998</v>
      </c>
      <c r="DA37" s="623"/>
      <c r="DB37" s="623"/>
      <c r="DC37" s="624"/>
      <c r="DD37" s="614">
        <v>126069</v>
      </c>
      <c r="DE37" s="621"/>
      <c r="DF37" s="621"/>
      <c r="DG37" s="621"/>
      <c r="DH37" s="621"/>
      <c r="DI37" s="621"/>
      <c r="DJ37" s="621"/>
      <c r="DK37" s="622"/>
      <c r="DL37" s="614">
        <v>111585</v>
      </c>
      <c r="DM37" s="621"/>
      <c r="DN37" s="621"/>
      <c r="DO37" s="621"/>
      <c r="DP37" s="621"/>
      <c r="DQ37" s="621"/>
      <c r="DR37" s="621"/>
      <c r="DS37" s="621"/>
      <c r="DT37" s="621"/>
      <c r="DU37" s="621"/>
      <c r="DV37" s="622"/>
      <c r="DW37" s="611">
        <v>2.4</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148618</v>
      </c>
      <c r="S38" s="609"/>
      <c r="T38" s="609"/>
      <c r="U38" s="609"/>
      <c r="V38" s="609"/>
      <c r="W38" s="609"/>
      <c r="X38" s="609"/>
      <c r="Y38" s="610"/>
      <c r="Z38" s="646">
        <v>1.5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223191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2183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811177</v>
      </c>
      <c r="CS38" s="609"/>
      <c r="CT38" s="609"/>
      <c r="CU38" s="609"/>
      <c r="CV38" s="609"/>
      <c r="CW38" s="609"/>
      <c r="CX38" s="609"/>
      <c r="CY38" s="610"/>
      <c r="CZ38" s="611">
        <v>8.5</v>
      </c>
      <c r="DA38" s="623"/>
      <c r="DB38" s="623"/>
      <c r="DC38" s="624"/>
      <c r="DD38" s="614">
        <v>711021</v>
      </c>
      <c r="DE38" s="609"/>
      <c r="DF38" s="609"/>
      <c r="DG38" s="609"/>
      <c r="DH38" s="609"/>
      <c r="DI38" s="609"/>
      <c r="DJ38" s="609"/>
      <c r="DK38" s="610"/>
      <c r="DL38" s="614">
        <v>557703</v>
      </c>
      <c r="DM38" s="609"/>
      <c r="DN38" s="609"/>
      <c r="DO38" s="609"/>
      <c r="DP38" s="609"/>
      <c r="DQ38" s="609"/>
      <c r="DR38" s="609"/>
      <c r="DS38" s="609"/>
      <c r="DT38" s="609"/>
      <c r="DU38" s="609"/>
      <c r="DV38" s="610"/>
      <c r="DW38" s="611">
        <v>11.7</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3342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254999</v>
      </c>
      <c r="CS39" s="621"/>
      <c r="CT39" s="621"/>
      <c r="CU39" s="621"/>
      <c r="CV39" s="621"/>
      <c r="CW39" s="621"/>
      <c r="CX39" s="621"/>
      <c r="CY39" s="622"/>
      <c r="CZ39" s="611">
        <v>2.7</v>
      </c>
      <c r="DA39" s="623"/>
      <c r="DB39" s="623"/>
      <c r="DC39" s="624"/>
      <c r="DD39" s="614">
        <v>253936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43618</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103577</v>
      </c>
      <c r="CS40" s="609"/>
      <c r="CT40" s="609"/>
      <c r="CU40" s="609"/>
      <c r="CV40" s="609"/>
      <c r="CW40" s="609"/>
      <c r="CX40" s="609"/>
      <c r="CY40" s="610"/>
      <c r="CZ40" s="611">
        <v>1.1000000000000001</v>
      </c>
      <c r="DA40" s="623"/>
      <c r="DB40" s="623"/>
      <c r="DC40" s="624"/>
      <c r="DD40" s="614">
        <v>41067</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9834350</v>
      </c>
      <c r="S41" s="633"/>
      <c r="T41" s="633"/>
      <c r="U41" s="633"/>
      <c r="V41" s="633"/>
      <c r="W41" s="633"/>
      <c r="X41" s="633"/>
      <c r="Y41" s="636"/>
      <c r="Z41" s="637">
        <v>100</v>
      </c>
      <c r="AA41" s="637"/>
      <c r="AB41" s="637"/>
      <c r="AC41" s="637"/>
      <c r="AD41" s="638">
        <v>4702919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229028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582149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380</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721767</v>
      </c>
      <c r="CS42" s="621"/>
      <c r="CT42" s="621"/>
      <c r="CU42" s="621"/>
      <c r="CV42" s="621"/>
      <c r="CW42" s="621"/>
      <c r="CX42" s="621"/>
      <c r="CY42" s="622"/>
      <c r="CZ42" s="611">
        <v>7.6</v>
      </c>
      <c r="DA42" s="623"/>
      <c r="DB42" s="623"/>
      <c r="DC42" s="624"/>
      <c r="DD42" s="614">
        <v>76442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13551</v>
      </c>
      <c r="CS43" s="621"/>
      <c r="CT43" s="621"/>
      <c r="CU43" s="621"/>
      <c r="CV43" s="621"/>
      <c r="CW43" s="621"/>
      <c r="CX43" s="621"/>
      <c r="CY43" s="622"/>
      <c r="CZ43" s="611">
        <v>0.1</v>
      </c>
      <c r="DA43" s="623"/>
      <c r="DB43" s="623"/>
      <c r="DC43" s="624"/>
      <c r="DD43" s="614">
        <v>13551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699138</v>
      </c>
      <c r="CS44" s="609"/>
      <c r="CT44" s="609"/>
      <c r="CU44" s="609"/>
      <c r="CV44" s="609"/>
      <c r="CW44" s="609"/>
      <c r="CX44" s="609"/>
      <c r="CY44" s="610"/>
      <c r="CZ44" s="611">
        <v>7.3</v>
      </c>
      <c r="DA44" s="612"/>
      <c r="DB44" s="612"/>
      <c r="DC44" s="613"/>
      <c r="DD44" s="614">
        <v>75838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42269</v>
      </c>
      <c r="CS45" s="621"/>
      <c r="CT45" s="621"/>
      <c r="CU45" s="621"/>
      <c r="CV45" s="621"/>
      <c r="CW45" s="621"/>
      <c r="CX45" s="621"/>
      <c r="CY45" s="622"/>
      <c r="CZ45" s="611">
        <v>0.4</v>
      </c>
      <c r="DA45" s="623"/>
      <c r="DB45" s="623"/>
      <c r="DC45" s="624"/>
      <c r="DD45" s="614">
        <v>543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645106</v>
      </c>
      <c r="CS46" s="609"/>
      <c r="CT46" s="609"/>
      <c r="CU46" s="609"/>
      <c r="CV46" s="609"/>
      <c r="CW46" s="609"/>
      <c r="CX46" s="609"/>
      <c r="CY46" s="610"/>
      <c r="CZ46" s="611">
        <v>6.8</v>
      </c>
      <c r="DA46" s="612"/>
      <c r="DB46" s="612"/>
      <c r="DC46" s="613"/>
      <c r="DD46" s="614">
        <v>74532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22629</v>
      </c>
      <c r="CS47" s="621"/>
      <c r="CT47" s="621"/>
      <c r="CU47" s="621"/>
      <c r="CV47" s="621"/>
      <c r="CW47" s="621"/>
      <c r="CX47" s="621"/>
      <c r="CY47" s="622"/>
      <c r="CZ47" s="611">
        <v>0.2</v>
      </c>
      <c r="DA47" s="623"/>
      <c r="DB47" s="623"/>
      <c r="DC47" s="624"/>
      <c r="DD47" s="614">
        <v>604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9524047</v>
      </c>
      <c r="CS49" s="593"/>
      <c r="CT49" s="593"/>
      <c r="CU49" s="593"/>
      <c r="CV49" s="593"/>
      <c r="CW49" s="593"/>
      <c r="CX49" s="593"/>
      <c r="CY49" s="594"/>
      <c r="CZ49" s="595">
        <v>100</v>
      </c>
      <c r="DA49" s="596"/>
      <c r="DB49" s="596"/>
      <c r="DC49" s="597"/>
      <c r="DD49" s="598">
        <v>5977335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NDPDJ6eK2SFlCUomwihaQxEVg2V29tmYSCl3KLwjjVC2trxLk4mGuveCfp85GLDd1ttH6aH8lhZQS83hhu0nw==" saltValue="wvNKOTc6O88yJCoNcsNL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9834</v>
      </c>
      <c r="R7" s="1090"/>
      <c r="S7" s="1090"/>
      <c r="T7" s="1090"/>
      <c r="U7" s="1090"/>
      <c r="V7" s="1090">
        <v>9524</v>
      </c>
      <c r="W7" s="1090"/>
      <c r="X7" s="1090"/>
      <c r="Y7" s="1090"/>
      <c r="Z7" s="1090"/>
      <c r="AA7" s="1090">
        <v>310</v>
      </c>
      <c r="AB7" s="1090"/>
      <c r="AC7" s="1090"/>
      <c r="AD7" s="1090"/>
      <c r="AE7" s="1091"/>
      <c r="AF7" s="1092">
        <v>304</v>
      </c>
      <c r="AG7" s="1093"/>
      <c r="AH7" s="1093"/>
      <c r="AI7" s="1093"/>
      <c r="AJ7" s="1094"/>
      <c r="AK7" s="1095">
        <v>17</v>
      </c>
      <c r="AL7" s="1096"/>
      <c r="AM7" s="1096"/>
      <c r="AN7" s="1096"/>
      <c r="AO7" s="1096"/>
      <c r="AP7" s="1096">
        <v>4936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558</v>
      </c>
      <c r="BS7" s="1086" t="s">
        <v>550</v>
      </c>
      <c r="BT7" s="1087"/>
      <c r="BU7" s="1087"/>
      <c r="BV7" s="1087"/>
      <c r="BW7" s="1087"/>
      <c r="BX7" s="1087"/>
      <c r="BY7" s="1087"/>
      <c r="BZ7" s="1087"/>
      <c r="CA7" s="1087"/>
      <c r="CB7" s="1087"/>
      <c r="CC7" s="1087"/>
      <c r="CD7" s="1087"/>
      <c r="CE7" s="1087"/>
      <c r="CF7" s="1087"/>
      <c r="CG7" s="1099"/>
      <c r="CH7" s="1083">
        <v>0</v>
      </c>
      <c r="CI7" s="1084"/>
      <c r="CJ7" s="1084"/>
      <c r="CK7" s="1084"/>
      <c r="CL7" s="1085"/>
      <c r="CM7" s="1083">
        <v>21</v>
      </c>
      <c r="CN7" s="1084"/>
      <c r="CO7" s="1084"/>
      <c r="CP7" s="1084"/>
      <c r="CQ7" s="1085"/>
      <c r="CR7" s="1083">
        <v>5</v>
      </c>
      <c r="CS7" s="1084"/>
      <c r="CT7" s="1084"/>
      <c r="CU7" s="1084"/>
      <c r="CV7" s="1085"/>
      <c r="CW7" s="1083">
        <v>0</v>
      </c>
      <c r="CX7" s="1084"/>
      <c r="CY7" s="1084"/>
      <c r="CZ7" s="1084"/>
      <c r="DA7" s="1085"/>
      <c r="DB7" s="1083" t="s">
        <v>541</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551</v>
      </c>
      <c r="BT8" s="980"/>
      <c r="BU8" s="980"/>
      <c r="BV8" s="980"/>
      <c r="BW8" s="980"/>
      <c r="BX8" s="980"/>
      <c r="BY8" s="980"/>
      <c r="BZ8" s="980"/>
      <c r="CA8" s="980"/>
      <c r="CB8" s="980"/>
      <c r="CC8" s="980"/>
      <c r="CD8" s="980"/>
      <c r="CE8" s="980"/>
      <c r="CF8" s="980"/>
      <c r="CG8" s="1001"/>
      <c r="CH8" s="976">
        <v>5</v>
      </c>
      <c r="CI8" s="977"/>
      <c r="CJ8" s="977"/>
      <c r="CK8" s="977"/>
      <c r="CL8" s="978"/>
      <c r="CM8" s="976">
        <v>12</v>
      </c>
      <c r="CN8" s="977"/>
      <c r="CO8" s="977"/>
      <c r="CP8" s="977"/>
      <c r="CQ8" s="978"/>
      <c r="CR8" s="976">
        <v>1</v>
      </c>
      <c r="CS8" s="977"/>
      <c r="CT8" s="977"/>
      <c r="CU8" s="977"/>
      <c r="CV8" s="978"/>
      <c r="CW8" s="976">
        <v>38</v>
      </c>
      <c r="CX8" s="977"/>
      <c r="CY8" s="977"/>
      <c r="CZ8" s="977"/>
      <c r="DA8" s="978"/>
      <c r="DB8" s="976" t="s">
        <v>541</v>
      </c>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9834</v>
      </c>
      <c r="R23" s="1048"/>
      <c r="S23" s="1048"/>
      <c r="T23" s="1048"/>
      <c r="U23" s="1048"/>
      <c r="V23" s="1048">
        <v>9524</v>
      </c>
      <c r="W23" s="1048"/>
      <c r="X23" s="1048"/>
      <c r="Y23" s="1048"/>
      <c r="Z23" s="1048"/>
      <c r="AA23" s="1048">
        <v>310</v>
      </c>
      <c r="AB23" s="1048"/>
      <c r="AC23" s="1048"/>
      <c r="AD23" s="1048"/>
      <c r="AE23" s="1055"/>
      <c r="AF23" s="1056">
        <v>304</v>
      </c>
      <c r="AG23" s="1048"/>
      <c r="AH23" s="1048"/>
      <c r="AI23" s="1048"/>
      <c r="AJ23" s="1057"/>
      <c r="AK23" s="1058"/>
      <c r="AL23" s="1059"/>
      <c r="AM23" s="1059"/>
      <c r="AN23" s="1059"/>
      <c r="AO23" s="1059"/>
      <c r="AP23" s="1048">
        <v>4936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1913</v>
      </c>
      <c r="R28" s="1038"/>
      <c r="S28" s="1038"/>
      <c r="T28" s="1038"/>
      <c r="U28" s="1038"/>
      <c r="V28" s="1038">
        <v>1825</v>
      </c>
      <c r="W28" s="1038"/>
      <c r="X28" s="1038"/>
      <c r="Y28" s="1038"/>
      <c r="Z28" s="1038"/>
      <c r="AA28" s="1038">
        <v>88</v>
      </c>
      <c r="AB28" s="1038"/>
      <c r="AC28" s="1038"/>
      <c r="AD28" s="1038"/>
      <c r="AE28" s="1039"/>
      <c r="AF28" s="1040">
        <v>88</v>
      </c>
      <c r="AG28" s="1038"/>
      <c r="AH28" s="1038"/>
      <c r="AI28" s="1038"/>
      <c r="AJ28" s="1041"/>
      <c r="AK28" s="1029">
        <v>207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1645</v>
      </c>
      <c r="R29" s="1026"/>
      <c r="S29" s="1026"/>
      <c r="T29" s="1026"/>
      <c r="U29" s="1026"/>
      <c r="V29" s="1026">
        <v>1573</v>
      </c>
      <c r="W29" s="1026"/>
      <c r="X29" s="1026"/>
      <c r="Y29" s="1026"/>
      <c r="Z29" s="1026"/>
      <c r="AA29" s="1026">
        <v>72</v>
      </c>
      <c r="AB29" s="1026"/>
      <c r="AC29" s="1026"/>
      <c r="AD29" s="1026"/>
      <c r="AE29" s="1027"/>
      <c r="AF29" s="1022">
        <v>72</v>
      </c>
      <c r="AG29" s="1023"/>
      <c r="AH29" s="1023"/>
      <c r="AI29" s="1023"/>
      <c r="AJ29" s="1024"/>
      <c r="AK29" s="967">
        <v>254</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667</v>
      </c>
      <c r="R30" s="1026"/>
      <c r="S30" s="1026"/>
      <c r="T30" s="1026"/>
      <c r="U30" s="1026"/>
      <c r="V30" s="1026">
        <v>658</v>
      </c>
      <c r="W30" s="1026"/>
      <c r="X30" s="1026"/>
      <c r="Y30" s="1026"/>
      <c r="Z30" s="1026"/>
      <c r="AA30" s="1026">
        <v>9</v>
      </c>
      <c r="AB30" s="1026"/>
      <c r="AC30" s="1026"/>
      <c r="AD30" s="1026"/>
      <c r="AE30" s="1027"/>
      <c r="AF30" s="1022">
        <v>9</v>
      </c>
      <c r="AG30" s="1023"/>
      <c r="AH30" s="1023"/>
      <c r="AI30" s="1023"/>
      <c r="AJ30" s="1024"/>
      <c r="AK30" s="967">
        <v>299</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870</v>
      </c>
      <c r="R31" s="1026"/>
      <c r="S31" s="1026"/>
      <c r="T31" s="1026"/>
      <c r="U31" s="1026"/>
      <c r="V31" s="1026">
        <v>791</v>
      </c>
      <c r="W31" s="1026"/>
      <c r="X31" s="1026"/>
      <c r="Y31" s="1026"/>
      <c r="Z31" s="1026"/>
      <c r="AA31" s="1026">
        <v>79</v>
      </c>
      <c r="AB31" s="1026"/>
      <c r="AC31" s="1026"/>
      <c r="AD31" s="1026"/>
      <c r="AE31" s="1027"/>
      <c r="AF31" s="1022">
        <v>58</v>
      </c>
      <c r="AG31" s="1023"/>
      <c r="AH31" s="1023"/>
      <c r="AI31" s="1023"/>
      <c r="AJ31" s="1024"/>
      <c r="AK31" s="967">
        <v>283</v>
      </c>
      <c r="AL31" s="958"/>
      <c r="AM31" s="958"/>
      <c r="AN31" s="958"/>
      <c r="AO31" s="958"/>
      <c r="AP31" s="958">
        <v>2710</v>
      </c>
      <c r="AQ31" s="958"/>
      <c r="AR31" s="958"/>
      <c r="AS31" s="958"/>
      <c r="AT31" s="958"/>
      <c r="AU31" s="958">
        <v>1501</v>
      </c>
      <c r="AV31" s="958"/>
      <c r="AW31" s="958"/>
      <c r="AX31" s="958"/>
      <c r="AY31" s="958"/>
      <c r="AZ31" s="1028" t="s">
        <v>541</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226</v>
      </c>
      <c r="AG63" s="946"/>
      <c r="AH63" s="946"/>
      <c r="AI63" s="946"/>
      <c r="AJ63" s="1009"/>
      <c r="AK63" s="1010"/>
      <c r="AL63" s="950"/>
      <c r="AM63" s="950"/>
      <c r="AN63" s="950"/>
      <c r="AO63" s="950"/>
      <c r="AP63" s="946">
        <v>2710</v>
      </c>
      <c r="AQ63" s="946"/>
      <c r="AR63" s="946"/>
      <c r="AS63" s="946"/>
      <c r="AT63" s="946"/>
      <c r="AU63" s="946">
        <v>1501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540</v>
      </c>
      <c r="C68" s="973"/>
      <c r="D68" s="973"/>
      <c r="E68" s="973"/>
      <c r="F68" s="973"/>
      <c r="G68" s="973"/>
      <c r="H68" s="973"/>
      <c r="I68" s="973"/>
      <c r="J68" s="973"/>
      <c r="K68" s="973"/>
      <c r="L68" s="973"/>
      <c r="M68" s="973"/>
      <c r="N68" s="973"/>
      <c r="O68" s="973"/>
      <c r="P68" s="974"/>
      <c r="Q68" s="975">
        <v>254</v>
      </c>
      <c r="R68" s="969"/>
      <c r="S68" s="969"/>
      <c r="T68" s="969"/>
      <c r="U68" s="969"/>
      <c r="V68" s="969">
        <v>228</v>
      </c>
      <c r="W68" s="969"/>
      <c r="X68" s="969"/>
      <c r="Y68" s="969"/>
      <c r="Z68" s="969"/>
      <c r="AA68" s="969">
        <v>26</v>
      </c>
      <c r="AB68" s="969"/>
      <c r="AC68" s="969"/>
      <c r="AD68" s="969"/>
      <c r="AE68" s="969"/>
      <c r="AF68" s="969">
        <v>26</v>
      </c>
      <c r="AG68" s="969"/>
      <c r="AH68" s="969"/>
      <c r="AI68" s="969"/>
      <c r="AJ68" s="969"/>
      <c r="AK68" s="969" t="s">
        <v>541</v>
      </c>
      <c r="AL68" s="969"/>
      <c r="AM68" s="969"/>
      <c r="AN68" s="969"/>
      <c r="AO68" s="969"/>
      <c r="AP68" s="969">
        <v>104</v>
      </c>
      <c r="AQ68" s="969"/>
      <c r="AR68" s="969"/>
      <c r="AS68" s="969"/>
      <c r="AT68" s="969"/>
      <c r="AU68" s="969">
        <v>20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542</v>
      </c>
      <c r="C69" s="962"/>
      <c r="D69" s="962"/>
      <c r="E69" s="962"/>
      <c r="F69" s="962"/>
      <c r="G69" s="962"/>
      <c r="H69" s="962"/>
      <c r="I69" s="962"/>
      <c r="J69" s="962"/>
      <c r="K69" s="962"/>
      <c r="L69" s="962"/>
      <c r="M69" s="962"/>
      <c r="N69" s="962"/>
      <c r="O69" s="962"/>
      <c r="P69" s="963"/>
      <c r="Q69" s="964">
        <v>1454</v>
      </c>
      <c r="R69" s="958"/>
      <c r="S69" s="958"/>
      <c r="T69" s="958"/>
      <c r="U69" s="958"/>
      <c r="V69" s="958">
        <v>1410</v>
      </c>
      <c r="W69" s="958"/>
      <c r="X69" s="958"/>
      <c r="Y69" s="958"/>
      <c r="Z69" s="958"/>
      <c r="AA69" s="958">
        <v>44</v>
      </c>
      <c r="AB69" s="958"/>
      <c r="AC69" s="958"/>
      <c r="AD69" s="958"/>
      <c r="AE69" s="958"/>
      <c r="AF69" s="958">
        <v>44</v>
      </c>
      <c r="AG69" s="958"/>
      <c r="AH69" s="958"/>
      <c r="AI69" s="958"/>
      <c r="AJ69" s="958"/>
      <c r="AK69" s="958">
        <v>107</v>
      </c>
      <c r="AL69" s="958"/>
      <c r="AM69" s="958"/>
      <c r="AN69" s="958"/>
      <c r="AO69" s="958"/>
      <c r="AP69" s="958">
        <v>2643</v>
      </c>
      <c r="AQ69" s="958"/>
      <c r="AR69" s="958"/>
      <c r="AS69" s="958"/>
      <c r="AT69" s="958"/>
      <c r="AU69" s="958">
        <v>373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543</v>
      </c>
      <c r="C70" s="962"/>
      <c r="D70" s="962"/>
      <c r="E70" s="962"/>
      <c r="F70" s="962"/>
      <c r="G70" s="962"/>
      <c r="H70" s="962"/>
      <c r="I70" s="962"/>
      <c r="J70" s="962"/>
      <c r="K70" s="962"/>
      <c r="L70" s="962"/>
      <c r="M70" s="962"/>
      <c r="N70" s="962"/>
      <c r="O70" s="962"/>
      <c r="P70" s="963"/>
      <c r="Q70" s="964">
        <v>7931</v>
      </c>
      <c r="R70" s="958"/>
      <c r="S70" s="958"/>
      <c r="T70" s="958"/>
      <c r="U70" s="958"/>
      <c r="V70" s="958">
        <v>8547</v>
      </c>
      <c r="W70" s="958"/>
      <c r="X70" s="958"/>
      <c r="Y70" s="958"/>
      <c r="Z70" s="958"/>
      <c r="AA70" s="958">
        <v>-616</v>
      </c>
      <c r="AB70" s="958"/>
      <c r="AC70" s="958"/>
      <c r="AD70" s="958"/>
      <c r="AE70" s="958"/>
      <c r="AF70" s="958">
        <v>5188</v>
      </c>
      <c r="AG70" s="958"/>
      <c r="AH70" s="958"/>
      <c r="AI70" s="958"/>
      <c r="AJ70" s="958"/>
      <c r="AK70" s="958" t="s">
        <v>541</v>
      </c>
      <c r="AL70" s="958"/>
      <c r="AM70" s="958"/>
      <c r="AN70" s="958"/>
      <c r="AO70" s="958"/>
      <c r="AP70" s="958">
        <v>8140</v>
      </c>
      <c r="AQ70" s="958"/>
      <c r="AR70" s="958"/>
      <c r="AS70" s="958"/>
      <c r="AT70" s="958"/>
      <c r="AU70" s="958">
        <v>993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544</v>
      </c>
      <c r="C71" s="962"/>
      <c r="D71" s="962"/>
      <c r="E71" s="962"/>
      <c r="F71" s="962"/>
      <c r="G71" s="962"/>
      <c r="H71" s="962"/>
      <c r="I71" s="962"/>
      <c r="J71" s="962"/>
      <c r="K71" s="962"/>
      <c r="L71" s="962"/>
      <c r="M71" s="962"/>
      <c r="N71" s="962"/>
      <c r="O71" s="962"/>
      <c r="P71" s="963"/>
      <c r="Q71" s="964">
        <v>992</v>
      </c>
      <c r="R71" s="958"/>
      <c r="S71" s="958"/>
      <c r="T71" s="958"/>
      <c r="U71" s="958"/>
      <c r="V71" s="958">
        <v>963</v>
      </c>
      <c r="W71" s="958"/>
      <c r="X71" s="958"/>
      <c r="Y71" s="958"/>
      <c r="Z71" s="958"/>
      <c r="AA71" s="958">
        <v>29</v>
      </c>
      <c r="AB71" s="958"/>
      <c r="AC71" s="958"/>
      <c r="AD71" s="958"/>
      <c r="AE71" s="958"/>
      <c r="AF71" s="958">
        <v>29</v>
      </c>
      <c r="AG71" s="958"/>
      <c r="AH71" s="958"/>
      <c r="AI71" s="958"/>
      <c r="AJ71" s="958"/>
      <c r="AK71" s="958">
        <v>50</v>
      </c>
      <c r="AL71" s="958"/>
      <c r="AM71" s="958"/>
      <c r="AN71" s="958"/>
      <c r="AO71" s="958"/>
      <c r="AP71" s="958" t="s">
        <v>541</v>
      </c>
      <c r="AQ71" s="958"/>
      <c r="AR71" s="958"/>
      <c r="AS71" s="958"/>
      <c r="AT71" s="958"/>
      <c r="AU71" s="958" t="s">
        <v>541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545</v>
      </c>
      <c r="C72" s="962"/>
      <c r="D72" s="962"/>
      <c r="E72" s="962"/>
      <c r="F72" s="962"/>
      <c r="G72" s="962"/>
      <c r="H72" s="962"/>
      <c r="I72" s="962"/>
      <c r="J72" s="962"/>
      <c r="K72" s="962"/>
      <c r="L72" s="962"/>
      <c r="M72" s="962"/>
      <c r="N72" s="962"/>
      <c r="O72" s="962"/>
      <c r="P72" s="963"/>
      <c r="Q72" s="964">
        <v>249</v>
      </c>
      <c r="R72" s="958"/>
      <c r="S72" s="958"/>
      <c r="T72" s="958"/>
      <c r="U72" s="958"/>
      <c r="V72" s="958">
        <v>194</v>
      </c>
      <c r="W72" s="958"/>
      <c r="X72" s="958"/>
      <c r="Y72" s="958"/>
      <c r="Z72" s="958"/>
      <c r="AA72" s="958">
        <v>55</v>
      </c>
      <c r="AB72" s="958"/>
      <c r="AC72" s="958"/>
      <c r="AD72" s="958"/>
      <c r="AE72" s="958"/>
      <c r="AF72" s="958">
        <v>55</v>
      </c>
      <c r="AG72" s="958"/>
      <c r="AH72" s="958"/>
      <c r="AI72" s="958"/>
      <c r="AJ72" s="958"/>
      <c r="AK72" s="958">
        <v>17</v>
      </c>
      <c r="AL72" s="958"/>
      <c r="AM72" s="958"/>
      <c r="AN72" s="958"/>
      <c r="AO72" s="958"/>
      <c r="AP72" s="958" t="s">
        <v>541</v>
      </c>
      <c r="AQ72" s="958"/>
      <c r="AR72" s="958"/>
      <c r="AS72" s="958"/>
      <c r="AT72" s="958"/>
      <c r="AU72" s="958" t="s">
        <v>541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546</v>
      </c>
      <c r="C73" s="962"/>
      <c r="D73" s="962"/>
      <c r="E73" s="962"/>
      <c r="F73" s="962"/>
      <c r="G73" s="962"/>
      <c r="H73" s="962"/>
      <c r="I73" s="962"/>
      <c r="J73" s="962"/>
      <c r="K73" s="962"/>
      <c r="L73" s="962"/>
      <c r="M73" s="962"/>
      <c r="N73" s="962"/>
      <c r="O73" s="962"/>
      <c r="P73" s="963"/>
      <c r="Q73" s="964">
        <v>4164</v>
      </c>
      <c r="R73" s="958"/>
      <c r="S73" s="958"/>
      <c r="T73" s="958"/>
      <c r="U73" s="958"/>
      <c r="V73" s="958">
        <v>3933</v>
      </c>
      <c r="W73" s="958"/>
      <c r="X73" s="958"/>
      <c r="Y73" s="958"/>
      <c r="Z73" s="958"/>
      <c r="AA73" s="958">
        <v>231</v>
      </c>
      <c r="AB73" s="958"/>
      <c r="AC73" s="958"/>
      <c r="AD73" s="958"/>
      <c r="AE73" s="958"/>
      <c r="AF73" s="958">
        <v>231</v>
      </c>
      <c r="AG73" s="958"/>
      <c r="AH73" s="958"/>
      <c r="AI73" s="958"/>
      <c r="AJ73" s="958"/>
      <c r="AK73" s="958" t="s">
        <v>541</v>
      </c>
      <c r="AL73" s="958"/>
      <c r="AM73" s="958"/>
      <c r="AN73" s="958"/>
      <c r="AO73" s="958"/>
      <c r="AP73" s="958" t="s">
        <v>541</v>
      </c>
      <c r="AQ73" s="958"/>
      <c r="AR73" s="958"/>
      <c r="AS73" s="958"/>
      <c r="AT73" s="958"/>
      <c r="AU73" s="958" t="s">
        <v>541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547</v>
      </c>
      <c r="C74" s="962"/>
      <c r="D74" s="962"/>
      <c r="E74" s="962"/>
      <c r="F74" s="962"/>
      <c r="G74" s="962"/>
      <c r="H74" s="962"/>
      <c r="I74" s="962"/>
      <c r="J74" s="962"/>
      <c r="K74" s="962"/>
      <c r="L74" s="962"/>
      <c r="M74" s="962"/>
      <c r="N74" s="962"/>
      <c r="O74" s="962"/>
      <c r="P74" s="963"/>
      <c r="Q74" s="964">
        <v>3</v>
      </c>
      <c r="R74" s="958"/>
      <c r="S74" s="958"/>
      <c r="T74" s="958"/>
      <c r="U74" s="958"/>
      <c r="V74" s="958">
        <v>3</v>
      </c>
      <c r="W74" s="958"/>
      <c r="X74" s="958"/>
      <c r="Y74" s="958"/>
      <c r="Z74" s="958"/>
      <c r="AA74" s="958">
        <v>1</v>
      </c>
      <c r="AB74" s="958"/>
      <c r="AC74" s="958"/>
      <c r="AD74" s="958"/>
      <c r="AE74" s="958"/>
      <c r="AF74" s="958">
        <v>1</v>
      </c>
      <c r="AG74" s="958"/>
      <c r="AH74" s="958"/>
      <c r="AI74" s="958"/>
      <c r="AJ74" s="958"/>
      <c r="AK74" s="958" t="s">
        <v>541</v>
      </c>
      <c r="AL74" s="958"/>
      <c r="AM74" s="958"/>
      <c r="AN74" s="958"/>
      <c r="AO74" s="958"/>
      <c r="AP74" s="958" t="s">
        <v>541</v>
      </c>
      <c r="AQ74" s="958"/>
      <c r="AR74" s="958"/>
      <c r="AS74" s="958"/>
      <c r="AT74" s="958"/>
      <c r="AU74" s="958" t="s">
        <v>541</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548</v>
      </c>
      <c r="C75" s="962"/>
      <c r="D75" s="962"/>
      <c r="E75" s="962"/>
      <c r="F75" s="962"/>
      <c r="G75" s="962"/>
      <c r="H75" s="962"/>
      <c r="I75" s="962"/>
      <c r="J75" s="962"/>
      <c r="K75" s="962"/>
      <c r="L75" s="962"/>
      <c r="M75" s="962"/>
      <c r="N75" s="962"/>
      <c r="O75" s="962"/>
      <c r="P75" s="963"/>
      <c r="Q75" s="965">
        <v>9878</v>
      </c>
      <c r="R75" s="966"/>
      <c r="S75" s="966"/>
      <c r="T75" s="966"/>
      <c r="U75" s="967"/>
      <c r="V75" s="968">
        <v>9787</v>
      </c>
      <c r="W75" s="966"/>
      <c r="X75" s="966"/>
      <c r="Y75" s="966"/>
      <c r="Z75" s="967"/>
      <c r="AA75" s="968">
        <v>92</v>
      </c>
      <c r="AB75" s="966"/>
      <c r="AC75" s="966"/>
      <c r="AD75" s="966"/>
      <c r="AE75" s="967"/>
      <c r="AF75" s="968">
        <v>92</v>
      </c>
      <c r="AG75" s="966"/>
      <c r="AH75" s="966"/>
      <c r="AI75" s="966"/>
      <c r="AJ75" s="967"/>
      <c r="AK75" s="968">
        <v>5083</v>
      </c>
      <c r="AL75" s="966"/>
      <c r="AM75" s="966"/>
      <c r="AN75" s="966"/>
      <c r="AO75" s="967"/>
      <c r="AP75" s="968" t="s">
        <v>541</v>
      </c>
      <c r="AQ75" s="966"/>
      <c r="AR75" s="966"/>
      <c r="AS75" s="966"/>
      <c r="AT75" s="967"/>
      <c r="AU75" s="968" t="s">
        <v>541</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549</v>
      </c>
      <c r="C76" s="962"/>
      <c r="D76" s="962"/>
      <c r="E76" s="962"/>
      <c r="F76" s="962"/>
      <c r="G76" s="962"/>
      <c r="H76" s="962"/>
      <c r="I76" s="962"/>
      <c r="J76" s="962"/>
      <c r="K76" s="962"/>
      <c r="L76" s="962"/>
      <c r="M76" s="962"/>
      <c r="N76" s="962"/>
      <c r="O76" s="962"/>
      <c r="P76" s="963"/>
      <c r="Q76" s="965">
        <v>1600855</v>
      </c>
      <c r="R76" s="966"/>
      <c r="S76" s="966"/>
      <c r="T76" s="966"/>
      <c r="U76" s="967"/>
      <c r="V76" s="968">
        <v>1567252</v>
      </c>
      <c r="W76" s="966"/>
      <c r="X76" s="966"/>
      <c r="Y76" s="966"/>
      <c r="Z76" s="967"/>
      <c r="AA76" s="968">
        <v>33603</v>
      </c>
      <c r="AB76" s="966"/>
      <c r="AC76" s="966"/>
      <c r="AD76" s="966"/>
      <c r="AE76" s="967"/>
      <c r="AF76" s="968">
        <v>33603</v>
      </c>
      <c r="AG76" s="966"/>
      <c r="AH76" s="966"/>
      <c r="AI76" s="966"/>
      <c r="AJ76" s="967"/>
      <c r="AK76" s="968">
        <v>22693</v>
      </c>
      <c r="AL76" s="966"/>
      <c r="AM76" s="966"/>
      <c r="AN76" s="966"/>
      <c r="AO76" s="967"/>
      <c r="AP76" s="968" t="s">
        <v>541</v>
      </c>
      <c r="AQ76" s="966"/>
      <c r="AR76" s="966"/>
      <c r="AS76" s="966"/>
      <c r="AT76" s="967"/>
      <c r="AU76" s="968" t="s">
        <v>541</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39268</v>
      </c>
      <c r="AG88" s="946"/>
      <c r="AH88" s="946"/>
      <c r="AI88" s="946"/>
      <c r="AJ88" s="946"/>
      <c r="AK88" s="950"/>
      <c r="AL88" s="950"/>
      <c r="AM88" s="950"/>
      <c r="AN88" s="950"/>
      <c r="AO88" s="950"/>
      <c r="AP88" s="946">
        <v>10887</v>
      </c>
      <c r="AQ88" s="946"/>
      <c r="AR88" s="946"/>
      <c r="AS88" s="946"/>
      <c r="AT88" s="946"/>
      <c r="AU88" s="946">
        <v>1386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v>
      </c>
      <c r="CS102" s="940"/>
      <c r="CT102" s="940"/>
      <c r="CU102" s="940"/>
      <c r="CV102" s="941"/>
      <c r="CW102" s="939">
        <v>38</v>
      </c>
      <c r="CX102" s="940"/>
      <c r="CY102" s="940"/>
      <c r="CZ102" s="940"/>
      <c r="DA102" s="941"/>
      <c r="DB102" s="939" t="s">
        <v>552</v>
      </c>
      <c r="DC102" s="940"/>
      <c r="DD102" s="940"/>
      <c r="DE102" s="940"/>
      <c r="DF102" s="941"/>
      <c r="DG102" s="939" t="s">
        <v>552</v>
      </c>
      <c r="DH102" s="940"/>
      <c r="DI102" s="940"/>
      <c r="DJ102" s="940"/>
      <c r="DK102" s="941"/>
      <c r="DL102" s="939" t="s">
        <v>552</v>
      </c>
      <c r="DM102" s="940"/>
      <c r="DN102" s="940"/>
      <c r="DO102" s="940"/>
      <c r="DP102" s="941"/>
      <c r="DQ102" s="939" t="s">
        <v>552</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570116</v>
      </c>
      <c r="AB110" s="876"/>
      <c r="AC110" s="876"/>
      <c r="AD110" s="876"/>
      <c r="AE110" s="877"/>
      <c r="AF110" s="878">
        <v>583644</v>
      </c>
      <c r="AG110" s="876"/>
      <c r="AH110" s="876"/>
      <c r="AI110" s="876"/>
      <c r="AJ110" s="877"/>
      <c r="AK110" s="878">
        <v>590323</v>
      </c>
      <c r="AL110" s="876"/>
      <c r="AM110" s="876"/>
      <c r="AN110" s="876"/>
      <c r="AO110" s="877"/>
      <c r="AP110" s="879">
        <v>14.5</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5647461</v>
      </c>
      <c r="BR110" s="829"/>
      <c r="BS110" s="829"/>
      <c r="BT110" s="829"/>
      <c r="BU110" s="829"/>
      <c r="BV110" s="829">
        <v>5355845</v>
      </c>
      <c r="BW110" s="829"/>
      <c r="BX110" s="829"/>
      <c r="BY110" s="829"/>
      <c r="BZ110" s="829"/>
      <c r="CA110" s="829">
        <v>4936449</v>
      </c>
      <c r="CB110" s="829"/>
      <c r="CC110" s="829"/>
      <c r="CD110" s="829"/>
      <c r="CE110" s="829"/>
      <c r="CF110" s="853">
        <v>121.4</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2191651</v>
      </c>
      <c r="BR112" s="804"/>
      <c r="BS112" s="804"/>
      <c r="BT112" s="804"/>
      <c r="BU112" s="804"/>
      <c r="BV112" s="804">
        <v>1956608</v>
      </c>
      <c r="BW112" s="804"/>
      <c r="BX112" s="804"/>
      <c r="BY112" s="804"/>
      <c r="BZ112" s="804"/>
      <c r="CA112" s="804">
        <v>1501291</v>
      </c>
      <c r="CB112" s="804"/>
      <c r="CC112" s="804"/>
      <c r="CD112" s="804"/>
      <c r="CE112" s="804"/>
      <c r="CF112" s="862">
        <v>36.9</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283817</v>
      </c>
      <c r="AB113" s="906"/>
      <c r="AC113" s="906"/>
      <c r="AD113" s="906"/>
      <c r="AE113" s="907"/>
      <c r="AF113" s="908">
        <v>244809</v>
      </c>
      <c r="AG113" s="906"/>
      <c r="AH113" s="906"/>
      <c r="AI113" s="906"/>
      <c r="AJ113" s="907"/>
      <c r="AK113" s="908">
        <v>141271</v>
      </c>
      <c r="AL113" s="906"/>
      <c r="AM113" s="906"/>
      <c r="AN113" s="906"/>
      <c r="AO113" s="907"/>
      <c r="AP113" s="909">
        <v>3.5</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1622286</v>
      </c>
      <c r="BR113" s="804"/>
      <c r="BS113" s="804"/>
      <c r="BT113" s="804"/>
      <c r="BU113" s="804"/>
      <c r="BV113" s="804">
        <v>1497856</v>
      </c>
      <c r="BW113" s="804"/>
      <c r="BX113" s="804"/>
      <c r="BY113" s="804"/>
      <c r="BZ113" s="804"/>
      <c r="CA113" s="804">
        <v>1385940</v>
      </c>
      <c r="CB113" s="804"/>
      <c r="CC113" s="804"/>
      <c r="CD113" s="804"/>
      <c r="CE113" s="804"/>
      <c r="CF113" s="862">
        <v>34.1</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127883</v>
      </c>
      <c r="AB114" s="767"/>
      <c r="AC114" s="767"/>
      <c r="AD114" s="767"/>
      <c r="AE114" s="768"/>
      <c r="AF114" s="769">
        <v>139247</v>
      </c>
      <c r="AG114" s="767"/>
      <c r="AH114" s="767"/>
      <c r="AI114" s="767"/>
      <c r="AJ114" s="768"/>
      <c r="AK114" s="769">
        <v>146808</v>
      </c>
      <c r="AL114" s="767"/>
      <c r="AM114" s="767"/>
      <c r="AN114" s="767"/>
      <c r="AO114" s="768"/>
      <c r="AP114" s="811">
        <v>3.6</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952044</v>
      </c>
      <c r="BR114" s="804"/>
      <c r="BS114" s="804"/>
      <c r="BT114" s="804"/>
      <c r="BU114" s="804"/>
      <c r="BV114" s="804">
        <v>864332</v>
      </c>
      <c r="BW114" s="804"/>
      <c r="BX114" s="804"/>
      <c r="BY114" s="804"/>
      <c r="BZ114" s="804"/>
      <c r="CA114" s="804">
        <v>833030</v>
      </c>
      <c r="CB114" s="804"/>
      <c r="CC114" s="804"/>
      <c r="CD114" s="804"/>
      <c r="CE114" s="804"/>
      <c r="CF114" s="862">
        <v>20.5</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981816</v>
      </c>
      <c r="AB117" s="890"/>
      <c r="AC117" s="890"/>
      <c r="AD117" s="890"/>
      <c r="AE117" s="891"/>
      <c r="AF117" s="892">
        <v>967700</v>
      </c>
      <c r="AG117" s="890"/>
      <c r="AH117" s="890"/>
      <c r="AI117" s="890"/>
      <c r="AJ117" s="891"/>
      <c r="AK117" s="892">
        <v>878402</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10413442</v>
      </c>
      <c r="BR119" s="832"/>
      <c r="BS119" s="832"/>
      <c r="BT119" s="832"/>
      <c r="BU119" s="832"/>
      <c r="BV119" s="832">
        <v>9674641</v>
      </c>
      <c r="BW119" s="832"/>
      <c r="BX119" s="832"/>
      <c r="BY119" s="832"/>
      <c r="BZ119" s="832"/>
      <c r="CA119" s="832">
        <v>8656710</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3855070</v>
      </c>
      <c r="BR120" s="829"/>
      <c r="BS120" s="829"/>
      <c r="BT120" s="829"/>
      <c r="BU120" s="829"/>
      <c r="BV120" s="829">
        <v>4654618</v>
      </c>
      <c r="BW120" s="829"/>
      <c r="BX120" s="829"/>
      <c r="BY120" s="829"/>
      <c r="BZ120" s="829"/>
      <c r="CA120" s="829">
        <v>4923227</v>
      </c>
      <c r="CB120" s="829"/>
      <c r="CC120" s="829"/>
      <c r="CD120" s="829"/>
      <c r="CE120" s="829"/>
      <c r="CF120" s="853">
        <v>121</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1501291</v>
      </c>
      <c r="DR120" s="829"/>
      <c r="DS120" s="829"/>
      <c r="DT120" s="829"/>
      <c r="DU120" s="829"/>
      <c r="DV120" s="830">
        <v>36.9</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1548910</v>
      </c>
      <c r="BR121" s="804"/>
      <c r="BS121" s="804"/>
      <c r="BT121" s="804"/>
      <c r="BU121" s="804"/>
      <c r="BV121" s="804">
        <v>1479481</v>
      </c>
      <c r="BW121" s="804"/>
      <c r="BX121" s="804"/>
      <c r="BY121" s="804"/>
      <c r="BZ121" s="804"/>
      <c r="CA121" s="804">
        <v>1324539</v>
      </c>
      <c r="CB121" s="804"/>
      <c r="CC121" s="804"/>
      <c r="CD121" s="804"/>
      <c r="CE121" s="804"/>
      <c r="CF121" s="862">
        <v>32.6</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6815504</v>
      </c>
      <c r="BR122" s="832"/>
      <c r="BS122" s="832"/>
      <c r="BT122" s="832"/>
      <c r="BU122" s="832"/>
      <c r="BV122" s="832">
        <v>6399273</v>
      </c>
      <c r="BW122" s="832"/>
      <c r="BX122" s="832"/>
      <c r="BY122" s="832"/>
      <c r="BZ122" s="832"/>
      <c r="CA122" s="832">
        <v>5949505</v>
      </c>
      <c r="CB122" s="832"/>
      <c r="CC122" s="832"/>
      <c r="CD122" s="832"/>
      <c r="CE122" s="832"/>
      <c r="CF122" s="833">
        <v>146.30000000000001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12219484</v>
      </c>
      <c r="BR123" s="820"/>
      <c r="BS123" s="820"/>
      <c r="BT123" s="820"/>
      <c r="BU123" s="820"/>
      <c r="BV123" s="820">
        <v>12533372</v>
      </c>
      <c r="BW123" s="820"/>
      <c r="BX123" s="820"/>
      <c r="BY123" s="820"/>
      <c r="BZ123" s="820"/>
      <c r="CA123" s="820">
        <v>12197271</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v>2191651</v>
      </c>
      <c r="DH124" s="751"/>
      <c r="DI124" s="751"/>
      <c r="DJ124" s="751"/>
      <c r="DK124" s="752"/>
      <c r="DL124" s="753">
        <v>1956608</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228391</v>
      </c>
      <c r="AB128" s="788"/>
      <c r="AC128" s="788"/>
      <c r="AD128" s="788"/>
      <c r="AE128" s="789"/>
      <c r="AF128" s="790">
        <v>222391</v>
      </c>
      <c r="AG128" s="788"/>
      <c r="AH128" s="788"/>
      <c r="AI128" s="788"/>
      <c r="AJ128" s="789"/>
      <c r="AK128" s="790">
        <v>150139</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4680905</v>
      </c>
      <c r="AB129" s="767"/>
      <c r="AC129" s="767"/>
      <c r="AD129" s="767"/>
      <c r="AE129" s="768"/>
      <c r="AF129" s="769">
        <v>4561941</v>
      </c>
      <c r="AG129" s="767"/>
      <c r="AH129" s="767"/>
      <c r="AI129" s="767"/>
      <c r="AJ129" s="768"/>
      <c r="AK129" s="769">
        <v>4671106</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590410</v>
      </c>
      <c r="AB130" s="767"/>
      <c r="AC130" s="767"/>
      <c r="AD130" s="767"/>
      <c r="AE130" s="768"/>
      <c r="AF130" s="769">
        <v>604527</v>
      </c>
      <c r="AG130" s="767"/>
      <c r="AH130" s="767"/>
      <c r="AI130" s="767"/>
      <c r="AJ130" s="768"/>
      <c r="AK130" s="769">
        <v>603383</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3.5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4090495</v>
      </c>
      <c r="AB131" s="751"/>
      <c r="AC131" s="751"/>
      <c r="AD131" s="751"/>
      <c r="AE131" s="752"/>
      <c r="AF131" s="753">
        <v>3957414</v>
      </c>
      <c r="AG131" s="751"/>
      <c r="AH131" s="751"/>
      <c r="AI131" s="751"/>
      <c r="AJ131" s="752"/>
      <c r="AK131" s="753">
        <v>4067723</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3.9852145029999999</v>
      </c>
      <c r="AB132" s="732"/>
      <c r="AC132" s="732"/>
      <c r="AD132" s="732"/>
      <c r="AE132" s="733"/>
      <c r="AF132" s="734">
        <v>3.557424116</v>
      </c>
      <c r="AG132" s="732"/>
      <c r="AH132" s="732"/>
      <c r="AI132" s="732"/>
      <c r="AJ132" s="733"/>
      <c r="AK132" s="734">
        <v>3.0700222209999999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4.0999999999999996</v>
      </c>
      <c r="AB133" s="711"/>
      <c r="AC133" s="711"/>
      <c r="AD133" s="711"/>
      <c r="AE133" s="712"/>
      <c r="AF133" s="710">
        <v>3.9</v>
      </c>
      <c r="AG133" s="711"/>
      <c r="AH133" s="711"/>
      <c r="AI133" s="711"/>
      <c r="AJ133" s="712"/>
      <c r="AK133" s="710">
        <v>3.5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7pxM8qYRiNg2dHMZaSQMZ7OBinAFAPEqn79qgK9oVlLoK/goGINtsgYsEqnsvkTngNhVaHXriR7hEAZjLElUg==" saltValue="/xO0Su8TxiI1bEy1JL09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GcmquSP08qDbxqzgm5U7yA1KuC9/7rzBLTCiSs3YbxCi+LjHr9nF68E6ABuOlCFBCngZBcI1zRkoeYEElqnCA==" saltValue="6ZS4IGedYeG0VEkFI6dZ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gL3fj4dyF7CNI+WKIDv/JWUnAr5mLAlSZSyLfv3n3pfdx5GI25rFslfezK8iAs5l0FutiDzpCod7hOYVc6Ew==" saltValue="q3jOyCRRKrjfGRogGz/d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1542065</v>
      </c>
      <c r="AP9" s="274">
        <v>94605</v>
      </c>
      <c r="AQ9" s="275">
        <v>93942</v>
      </c>
      <c r="AR9" s="276">
        <v>0.7</v>
      </c>
    </row>
    <row r="10" spans="1:46" ht="13.5" customHeight="1" x14ac:dyDescent="0.15">
      <c r="A10" s="259"/>
      <c r="AK10" s="1117" t="s">
        <v>482</v>
      </c>
      <c r="AL10" s="1118"/>
      <c r="AM10" s="1118"/>
      <c r="AN10" s="1119"/>
      <c r="AO10" s="277">
        <v>28500</v>
      </c>
      <c r="AP10" s="277">
        <v>1748</v>
      </c>
      <c r="AQ10" s="278">
        <v>12590</v>
      </c>
      <c r="AR10" s="279">
        <v>-86.1</v>
      </c>
    </row>
    <row r="11" spans="1:46" ht="13.5" customHeight="1" x14ac:dyDescent="0.15">
      <c r="A11" s="259"/>
      <c r="AK11" s="1117" t="s">
        <v>483</v>
      </c>
      <c r="AL11" s="1118"/>
      <c r="AM11" s="1118"/>
      <c r="AN11" s="1119"/>
      <c r="AO11" s="277">
        <v>83202</v>
      </c>
      <c r="AP11" s="277">
        <v>5104</v>
      </c>
      <c r="AQ11" s="278">
        <v>461</v>
      </c>
      <c r="AR11" s="279">
        <v>1007.2</v>
      </c>
    </row>
    <row r="12" spans="1:46" ht="13.5" customHeight="1" x14ac:dyDescent="0.15">
      <c r="A12" s="259"/>
      <c r="AK12" s="1117" t="s">
        <v>484</v>
      </c>
      <c r="AL12" s="1118"/>
      <c r="AM12" s="1118"/>
      <c r="AN12" s="1119"/>
      <c r="AO12" s="277" t="s">
        <v>485</v>
      </c>
      <c r="AP12" s="277" t="s">
        <v>485</v>
      </c>
      <c r="AQ12" s="278">
        <v>24</v>
      </c>
      <c r="AR12" s="279" t="s">
        <v>485</v>
      </c>
    </row>
    <row r="13" spans="1:46" ht="13.5" customHeight="1" x14ac:dyDescent="0.15">
      <c r="A13" s="259"/>
      <c r="AK13" s="1117" t="s">
        <v>486</v>
      </c>
      <c r="AL13" s="1118"/>
      <c r="AM13" s="1118"/>
      <c r="AN13" s="1119"/>
      <c r="AO13" s="277">
        <v>80984</v>
      </c>
      <c r="AP13" s="277">
        <v>4968</v>
      </c>
      <c r="AQ13" s="278">
        <v>3962</v>
      </c>
      <c r="AR13" s="279">
        <v>25.4</v>
      </c>
    </row>
    <row r="14" spans="1:46" ht="13.5" customHeight="1" x14ac:dyDescent="0.15">
      <c r="A14" s="259"/>
      <c r="AK14" s="1117" t="s">
        <v>487</v>
      </c>
      <c r="AL14" s="1118"/>
      <c r="AM14" s="1118"/>
      <c r="AN14" s="1119"/>
      <c r="AO14" s="277">
        <v>13551</v>
      </c>
      <c r="AP14" s="277">
        <v>831</v>
      </c>
      <c r="AQ14" s="278">
        <v>1657</v>
      </c>
      <c r="AR14" s="279">
        <v>-49.8</v>
      </c>
    </row>
    <row r="15" spans="1:46" ht="13.5" customHeight="1" x14ac:dyDescent="0.15">
      <c r="A15" s="259"/>
      <c r="AK15" s="1120" t="s">
        <v>488</v>
      </c>
      <c r="AL15" s="1121"/>
      <c r="AM15" s="1121"/>
      <c r="AN15" s="1122"/>
      <c r="AO15" s="277">
        <v>-80317</v>
      </c>
      <c r="AP15" s="277">
        <v>-4927</v>
      </c>
      <c r="AQ15" s="278">
        <v>-5526</v>
      </c>
      <c r="AR15" s="279">
        <v>-10.8</v>
      </c>
    </row>
    <row r="16" spans="1:46" x14ac:dyDescent="0.15">
      <c r="A16" s="259"/>
      <c r="AK16" s="1120" t="s">
        <v>177</v>
      </c>
      <c r="AL16" s="1121"/>
      <c r="AM16" s="1121"/>
      <c r="AN16" s="1122"/>
      <c r="AO16" s="277">
        <v>1667985</v>
      </c>
      <c r="AP16" s="277">
        <v>102330</v>
      </c>
      <c r="AQ16" s="278">
        <v>107111</v>
      </c>
      <c r="AR16" s="279">
        <v>-4.5</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8.59</v>
      </c>
      <c r="AP21" s="290">
        <v>9.3000000000000007</v>
      </c>
      <c r="AQ21" s="291">
        <v>-0.71</v>
      </c>
      <c r="AS21" s="292"/>
      <c r="AT21" s="288"/>
    </row>
    <row r="22" spans="1:46" s="260" customFormat="1" x14ac:dyDescent="0.15">
      <c r="A22" s="288"/>
      <c r="AK22" s="1123" t="s">
        <v>494</v>
      </c>
      <c r="AL22" s="1124"/>
      <c r="AM22" s="1124"/>
      <c r="AN22" s="1125"/>
      <c r="AO22" s="293">
        <v>97.5</v>
      </c>
      <c r="AP22" s="294">
        <v>96.8</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590323</v>
      </c>
      <c r="AP32" s="303">
        <v>36216</v>
      </c>
      <c r="AQ32" s="304">
        <v>49869</v>
      </c>
      <c r="AR32" s="305">
        <v>-27.4</v>
      </c>
    </row>
    <row r="33" spans="1:46" ht="13.5" customHeight="1" x14ac:dyDescent="0.15">
      <c r="A33" s="259"/>
      <c r="AK33" s="1107" t="s">
        <v>499</v>
      </c>
      <c r="AL33" s="1108"/>
      <c r="AM33" s="1108"/>
      <c r="AN33" s="1109"/>
      <c r="AO33" s="303" t="s">
        <v>485</v>
      </c>
      <c r="AP33" s="303" t="s">
        <v>485</v>
      </c>
      <c r="AQ33" s="304" t="s">
        <v>485</v>
      </c>
      <c r="AR33" s="305" t="s">
        <v>485</v>
      </c>
    </row>
    <row r="34" spans="1:46" ht="27" customHeight="1" x14ac:dyDescent="0.15">
      <c r="A34" s="259"/>
      <c r="AK34" s="1107" t="s">
        <v>500</v>
      </c>
      <c r="AL34" s="1108"/>
      <c r="AM34" s="1108"/>
      <c r="AN34" s="1109"/>
      <c r="AO34" s="303" t="s">
        <v>485</v>
      </c>
      <c r="AP34" s="303" t="s">
        <v>485</v>
      </c>
      <c r="AQ34" s="304" t="s">
        <v>485</v>
      </c>
      <c r="AR34" s="305" t="s">
        <v>485</v>
      </c>
    </row>
    <row r="35" spans="1:46" ht="27" customHeight="1" x14ac:dyDescent="0.15">
      <c r="A35" s="259"/>
      <c r="AK35" s="1107" t="s">
        <v>501</v>
      </c>
      <c r="AL35" s="1108"/>
      <c r="AM35" s="1108"/>
      <c r="AN35" s="1109"/>
      <c r="AO35" s="303">
        <v>141271</v>
      </c>
      <c r="AP35" s="303">
        <v>8667</v>
      </c>
      <c r="AQ35" s="304">
        <v>14647</v>
      </c>
      <c r="AR35" s="305">
        <v>-40.799999999999997</v>
      </c>
    </row>
    <row r="36" spans="1:46" ht="27" customHeight="1" x14ac:dyDescent="0.15">
      <c r="A36" s="259"/>
      <c r="AK36" s="1107" t="s">
        <v>502</v>
      </c>
      <c r="AL36" s="1108"/>
      <c r="AM36" s="1108"/>
      <c r="AN36" s="1109"/>
      <c r="AO36" s="303">
        <v>146808</v>
      </c>
      <c r="AP36" s="303">
        <v>9007</v>
      </c>
      <c r="AQ36" s="304">
        <v>2417</v>
      </c>
      <c r="AR36" s="305">
        <v>272.7</v>
      </c>
    </row>
    <row r="37" spans="1:46" ht="13.5" customHeight="1" x14ac:dyDescent="0.15">
      <c r="A37" s="259"/>
      <c r="AK37" s="1107" t="s">
        <v>503</v>
      </c>
      <c r="AL37" s="1108"/>
      <c r="AM37" s="1108"/>
      <c r="AN37" s="1109"/>
      <c r="AO37" s="303" t="s">
        <v>485</v>
      </c>
      <c r="AP37" s="303" t="s">
        <v>485</v>
      </c>
      <c r="AQ37" s="304">
        <v>490</v>
      </c>
      <c r="AR37" s="305" t="s">
        <v>485</v>
      </c>
    </row>
    <row r="38" spans="1:46" ht="27" customHeight="1" x14ac:dyDescent="0.15">
      <c r="A38" s="259"/>
      <c r="AK38" s="1110" t="s">
        <v>504</v>
      </c>
      <c r="AL38" s="1111"/>
      <c r="AM38" s="1111"/>
      <c r="AN38" s="1112"/>
      <c r="AO38" s="306" t="s">
        <v>485</v>
      </c>
      <c r="AP38" s="306" t="s">
        <v>485</v>
      </c>
      <c r="AQ38" s="307">
        <v>2</v>
      </c>
      <c r="AR38" s="295" t="s">
        <v>485</v>
      </c>
      <c r="AS38" s="302"/>
    </row>
    <row r="39" spans="1:46" x14ac:dyDescent="0.15">
      <c r="A39" s="259"/>
      <c r="AK39" s="1110" t="s">
        <v>505</v>
      </c>
      <c r="AL39" s="1111"/>
      <c r="AM39" s="1111"/>
      <c r="AN39" s="1112"/>
      <c r="AO39" s="303">
        <v>-150139</v>
      </c>
      <c r="AP39" s="303">
        <v>-9211</v>
      </c>
      <c r="AQ39" s="304">
        <v>-2755</v>
      </c>
      <c r="AR39" s="305">
        <v>234.3</v>
      </c>
      <c r="AS39" s="302"/>
    </row>
    <row r="40" spans="1:46" ht="27" customHeight="1" x14ac:dyDescent="0.15">
      <c r="A40" s="259"/>
      <c r="AK40" s="1107" t="s">
        <v>506</v>
      </c>
      <c r="AL40" s="1108"/>
      <c r="AM40" s="1108"/>
      <c r="AN40" s="1109"/>
      <c r="AO40" s="303">
        <v>-603383</v>
      </c>
      <c r="AP40" s="303">
        <v>-37017</v>
      </c>
      <c r="AQ40" s="304">
        <v>-44075</v>
      </c>
      <c r="AR40" s="305">
        <v>-16</v>
      </c>
      <c r="AS40" s="302"/>
    </row>
    <row r="41" spans="1:46" x14ac:dyDescent="0.15">
      <c r="A41" s="259"/>
      <c r="AK41" s="1113" t="s">
        <v>287</v>
      </c>
      <c r="AL41" s="1114"/>
      <c r="AM41" s="1114"/>
      <c r="AN41" s="1115"/>
      <c r="AO41" s="303">
        <v>124880</v>
      </c>
      <c r="AP41" s="303">
        <v>7661</v>
      </c>
      <c r="AQ41" s="304">
        <v>20595</v>
      </c>
      <c r="AR41" s="305">
        <v>-62.8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590284</v>
      </c>
      <c r="AN51" s="325">
        <v>35357</v>
      </c>
      <c r="AO51" s="326">
        <v>9.6</v>
      </c>
      <c r="AP51" s="327">
        <v>87464</v>
      </c>
      <c r="AQ51" s="328">
        <v>19</v>
      </c>
      <c r="AR51" s="329">
        <v>-9.4</v>
      </c>
    </row>
    <row r="52" spans="1:44" x14ac:dyDescent="0.15">
      <c r="A52" s="259"/>
      <c r="AK52" s="330"/>
      <c r="AL52" s="331" t="s">
        <v>516</v>
      </c>
      <c r="AM52" s="332">
        <v>480291</v>
      </c>
      <c r="AN52" s="333">
        <v>28769</v>
      </c>
      <c r="AO52" s="334">
        <v>6.1</v>
      </c>
      <c r="AP52" s="335">
        <v>47479</v>
      </c>
      <c r="AQ52" s="336">
        <v>10.199999999999999</v>
      </c>
      <c r="AR52" s="337">
        <v>-4.0999999999999996</v>
      </c>
    </row>
    <row r="53" spans="1:44" x14ac:dyDescent="0.15">
      <c r="A53" s="259"/>
      <c r="AK53" s="315" t="s">
        <v>517</v>
      </c>
      <c r="AL53" s="316"/>
      <c r="AM53" s="324">
        <v>564123</v>
      </c>
      <c r="AN53" s="325">
        <v>34008</v>
      </c>
      <c r="AO53" s="326">
        <v>-3.8</v>
      </c>
      <c r="AP53" s="327">
        <v>96248</v>
      </c>
      <c r="AQ53" s="328">
        <v>10</v>
      </c>
      <c r="AR53" s="329">
        <v>-13.8</v>
      </c>
    </row>
    <row r="54" spans="1:44" x14ac:dyDescent="0.15">
      <c r="A54" s="259"/>
      <c r="AK54" s="330"/>
      <c r="AL54" s="331" t="s">
        <v>516</v>
      </c>
      <c r="AM54" s="332">
        <v>428852</v>
      </c>
      <c r="AN54" s="333">
        <v>25853</v>
      </c>
      <c r="AO54" s="334">
        <v>-10.1</v>
      </c>
      <c r="AP54" s="335">
        <v>55768</v>
      </c>
      <c r="AQ54" s="336">
        <v>17.5</v>
      </c>
      <c r="AR54" s="337">
        <v>-27.6</v>
      </c>
    </row>
    <row r="55" spans="1:44" x14ac:dyDescent="0.15">
      <c r="A55" s="259"/>
      <c r="AK55" s="315" t="s">
        <v>518</v>
      </c>
      <c r="AL55" s="316"/>
      <c r="AM55" s="324">
        <v>649777</v>
      </c>
      <c r="AN55" s="325">
        <v>39264</v>
      </c>
      <c r="AO55" s="326">
        <v>15.5</v>
      </c>
      <c r="AP55" s="327">
        <v>76413</v>
      </c>
      <c r="AQ55" s="328">
        <v>-20.6</v>
      </c>
      <c r="AR55" s="329">
        <v>36.1</v>
      </c>
    </row>
    <row r="56" spans="1:44" x14ac:dyDescent="0.15">
      <c r="A56" s="259"/>
      <c r="AK56" s="330"/>
      <c r="AL56" s="331" t="s">
        <v>516</v>
      </c>
      <c r="AM56" s="332">
        <v>576000</v>
      </c>
      <c r="AN56" s="333">
        <v>34806</v>
      </c>
      <c r="AO56" s="334">
        <v>34.6</v>
      </c>
      <c r="AP56" s="335">
        <v>39658</v>
      </c>
      <c r="AQ56" s="336">
        <v>-28.9</v>
      </c>
      <c r="AR56" s="337">
        <v>63.5</v>
      </c>
    </row>
    <row r="57" spans="1:44" x14ac:dyDescent="0.15">
      <c r="A57" s="259"/>
      <c r="AK57" s="315" t="s">
        <v>519</v>
      </c>
      <c r="AL57" s="316"/>
      <c r="AM57" s="324">
        <v>586996</v>
      </c>
      <c r="AN57" s="325">
        <v>35773</v>
      </c>
      <c r="AO57" s="326">
        <v>-8.9</v>
      </c>
      <c r="AP57" s="327">
        <v>66481</v>
      </c>
      <c r="AQ57" s="328">
        <v>-13</v>
      </c>
      <c r="AR57" s="329">
        <v>4.0999999999999996</v>
      </c>
    </row>
    <row r="58" spans="1:44" x14ac:dyDescent="0.15">
      <c r="A58" s="259"/>
      <c r="AK58" s="330"/>
      <c r="AL58" s="331" t="s">
        <v>516</v>
      </c>
      <c r="AM58" s="332">
        <v>483889</v>
      </c>
      <c r="AN58" s="333">
        <v>29489</v>
      </c>
      <c r="AO58" s="334">
        <v>-15.3</v>
      </c>
      <c r="AP58" s="335">
        <v>36120</v>
      </c>
      <c r="AQ58" s="336">
        <v>-8.9</v>
      </c>
      <c r="AR58" s="337">
        <v>-6.4</v>
      </c>
    </row>
    <row r="59" spans="1:44" x14ac:dyDescent="0.15">
      <c r="A59" s="259"/>
      <c r="AK59" s="315" t="s">
        <v>520</v>
      </c>
      <c r="AL59" s="316"/>
      <c r="AM59" s="324">
        <v>699138</v>
      </c>
      <c r="AN59" s="325">
        <v>42892</v>
      </c>
      <c r="AO59" s="326">
        <v>19.899999999999999</v>
      </c>
      <c r="AP59" s="327">
        <v>67825</v>
      </c>
      <c r="AQ59" s="328">
        <v>2</v>
      </c>
      <c r="AR59" s="329">
        <v>17.899999999999999</v>
      </c>
    </row>
    <row r="60" spans="1:44" x14ac:dyDescent="0.15">
      <c r="A60" s="259"/>
      <c r="AK60" s="330"/>
      <c r="AL60" s="331" t="s">
        <v>516</v>
      </c>
      <c r="AM60" s="332">
        <v>645106</v>
      </c>
      <c r="AN60" s="333">
        <v>39577</v>
      </c>
      <c r="AO60" s="334">
        <v>34.200000000000003</v>
      </c>
      <c r="AP60" s="335">
        <v>39417</v>
      </c>
      <c r="AQ60" s="336">
        <v>9.1</v>
      </c>
      <c r="AR60" s="337">
        <v>25.1</v>
      </c>
    </row>
    <row r="61" spans="1:44" x14ac:dyDescent="0.15">
      <c r="A61" s="259"/>
      <c r="AK61" s="315" t="s">
        <v>521</v>
      </c>
      <c r="AL61" s="338"/>
      <c r="AM61" s="324">
        <v>618064</v>
      </c>
      <c r="AN61" s="325">
        <v>37459</v>
      </c>
      <c r="AO61" s="326">
        <v>6.5</v>
      </c>
      <c r="AP61" s="327">
        <v>78886</v>
      </c>
      <c r="AQ61" s="339">
        <v>-0.5</v>
      </c>
      <c r="AR61" s="329">
        <v>7</v>
      </c>
    </row>
    <row r="62" spans="1:44" x14ac:dyDescent="0.15">
      <c r="A62" s="259"/>
      <c r="AK62" s="330"/>
      <c r="AL62" s="331" t="s">
        <v>516</v>
      </c>
      <c r="AM62" s="332">
        <v>522828</v>
      </c>
      <c r="AN62" s="333">
        <v>31699</v>
      </c>
      <c r="AO62" s="334">
        <v>9.9</v>
      </c>
      <c r="AP62" s="335">
        <v>43688</v>
      </c>
      <c r="AQ62" s="336">
        <v>-0.2</v>
      </c>
      <c r="AR62" s="337">
        <v>10.1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96d5nKAiPW/9/gB07qjeby1kWzMLD5uw6iZh1rO0pfM+v14Uh1EwtMU1NK3DNm9AqJWNE3QEGkrXHAKieDFfA==" saltValue="KWVJLeo/vqArK8UYhxT5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KZlgB6IJsyXC8+3aJEg8hXkwcs7KxNknajVF4ulvWkwO/hUokGkWv1dBvr6YFpd9rLn1uW0dkzIw9SuuWuL0Bg==" saltValue="Z2zl1VmrfxAVjMD9XuYb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eDQjzqyalr65gsQHtzynva72GI2fvGWD5f9LLvVxnF0roVGZLGQJiesedzYb5xiePhtBBENZVhnaoEu0mUFwZQ==" saltValue="EXhRLUUcfTRrIxSVqT/5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42.64</v>
      </c>
      <c r="G47" s="12">
        <v>46.09</v>
      </c>
      <c r="H47" s="12">
        <v>54.31</v>
      </c>
      <c r="I47" s="12">
        <v>64.91</v>
      </c>
      <c r="J47" s="13">
        <v>67.36</v>
      </c>
    </row>
    <row r="48" spans="2:10" ht="57.75" customHeight="1" x14ac:dyDescent="0.15">
      <c r="B48" s="14"/>
      <c r="C48" s="1128" t="s">
        <v>4</v>
      </c>
      <c r="D48" s="1128"/>
      <c r="E48" s="1129"/>
      <c r="F48" s="15">
        <v>7.14</v>
      </c>
      <c r="G48" s="16">
        <v>10.7</v>
      </c>
      <c r="H48" s="16">
        <v>11.46</v>
      </c>
      <c r="I48" s="16">
        <v>7.54</v>
      </c>
      <c r="J48" s="17">
        <v>6.5</v>
      </c>
    </row>
    <row r="49" spans="2:10" ht="57.75" customHeight="1" thickBot="1" x14ac:dyDescent="0.2">
      <c r="B49" s="18"/>
      <c r="C49" s="1130" t="s">
        <v>5</v>
      </c>
      <c r="D49" s="1130"/>
      <c r="E49" s="1131"/>
      <c r="F49" s="19">
        <v>8.99</v>
      </c>
      <c r="G49" s="20">
        <v>9.56</v>
      </c>
      <c r="H49" s="20">
        <v>11.92</v>
      </c>
      <c r="I49" s="20">
        <v>4.9800000000000004</v>
      </c>
      <c r="J49" s="21">
        <v>3.09</v>
      </c>
    </row>
    <row r="50" spans="2:10" x14ac:dyDescent="0.15"/>
  </sheetData>
  <sheetProtection algorithmName="SHA-512" hashValue="WrugbkfEnGPY1sbwDSl+BL4q5x84uUEpE/XvOeQ32zp+bz2TLMeBT8FZglbowXb3xsri2HfV2F6SnaYLybarxw==" saltValue="WIDab9cQ2KJFkMnEQ3vE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528</v>
      </c>
      <c r="D34" s="1136"/>
      <c r="E34" s="1137"/>
      <c r="F34" s="32">
        <v>7.13</v>
      </c>
      <c r="G34" s="33">
        <v>10.7</v>
      </c>
      <c r="H34" s="33">
        <v>11.45</v>
      </c>
      <c r="I34" s="33">
        <v>7.54</v>
      </c>
      <c r="J34" s="34">
        <v>6.49</v>
      </c>
      <c r="K34" s="22"/>
      <c r="L34" s="22"/>
      <c r="M34" s="22"/>
      <c r="N34" s="22"/>
      <c r="O34" s="22"/>
      <c r="P34" s="22"/>
    </row>
    <row r="35" spans="1:16" ht="39" customHeight="1" x14ac:dyDescent="0.15">
      <c r="A35" s="22"/>
      <c r="B35" s="35"/>
      <c r="C35" s="1132" t="s">
        <v>529</v>
      </c>
      <c r="D35" s="1132"/>
      <c r="E35" s="1133"/>
      <c r="F35" s="36">
        <v>1.1200000000000001</v>
      </c>
      <c r="G35" s="37">
        <v>0.91</v>
      </c>
      <c r="H35" s="37">
        <v>2.13</v>
      </c>
      <c r="I35" s="37">
        <v>1.54</v>
      </c>
      <c r="J35" s="38">
        <v>1.87</v>
      </c>
      <c r="K35" s="22"/>
      <c r="L35" s="22"/>
      <c r="M35" s="22"/>
      <c r="N35" s="22"/>
      <c r="O35" s="22"/>
      <c r="P35" s="22"/>
    </row>
    <row r="36" spans="1:16" ht="39" customHeight="1" x14ac:dyDescent="0.15">
      <c r="A36" s="22"/>
      <c r="B36" s="35"/>
      <c r="C36" s="1132" t="s">
        <v>530</v>
      </c>
      <c r="D36" s="1132"/>
      <c r="E36" s="1133"/>
      <c r="F36" s="36">
        <v>1.3</v>
      </c>
      <c r="G36" s="37">
        <v>2.16</v>
      </c>
      <c r="H36" s="37">
        <v>1.62</v>
      </c>
      <c r="I36" s="37">
        <v>1.75</v>
      </c>
      <c r="J36" s="38">
        <v>1.54</v>
      </c>
      <c r="K36" s="22"/>
      <c r="L36" s="22"/>
      <c r="M36" s="22"/>
      <c r="N36" s="22"/>
      <c r="O36" s="22"/>
      <c r="P36" s="22"/>
    </row>
    <row r="37" spans="1:16" ht="39" customHeight="1" x14ac:dyDescent="0.15">
      <c r="A37" s="22"/>
      <c r="B37" s="35"/>
      <c r="C37" s="1132" t="s">
        <v>531</v>
      </c>
      <c r="D37" s="1132"/>
      <c r="E37" s="1133"/>
      <c r="F37" s="36" t="s">
        <v>485</v>
      </c>
      <c r="G37" s="37" t="s">
        <v>485</v>
      </c>
      <c r="H37" s="37" t="s">
        <v>485</v>
      </c>
      <c r="I37" s="37" t="s">
        <v>485</v>
      </c>
      <c r="J37" s="38">
        <v>1.23</v>
      </c>
      <c r="K37" s="22"/>
      <c r="L37" s="22"/>
      <c r="M37" s="22"/>
      <c r="N37" s="22"/>
      <c r="O37" s="22"/>
      <c r="P37" s="22"/>
    </row>
    <row r="38" spans="1:16" ht="39" customHeight="1" x14ac:dyDescent="0.15">
      <c r="A38" s="22"/>
      <c r="B38" s="35"/>
      <c r="C38" s="1132" t="s">
        <v>532</v>
      </c>
      <c r="D38" s="1132"/>
      <c r="E38" s="1133"/>
      <c r="F38" s="36">
        <v>0.14000000000000001</v>
      </c>
      <c r="G38" s="37">
        <v>0.13</v>
      </c>
      <c r="H38" s="37">
        <v>0.12</v>
      </c>
      <c r="I38" s="37">
        <v>0.16</v>
      </c>
      <c r="J38" s="38">
        <v>0.18</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533</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534</v>
      </c>
      <c r="D43" s="1134"/>
      <c r="E43" s="1135"/>
      <c r="F43" s="41">
        <v>0.86</v>
      </c>
      <c r="G43" s="42">
        <v>0.64</v>
      </c>
      <c r="H43" s="42">
        <v>0.76</v>
      </c>
      <c r="I43" s="42">
        <v>1.83</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blB2HtRMFzihOHjwvpcg1u7lNojFRxOkkt8/iDeWCl5LlGqozsRxbb4+xy2lVBGfgGsGB5aBKy1vvf8AHSkdA==" saltValue="xGYGkhZmLWj5vq7u6wBl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549</v>
      </c>
      <c r="L45" s="58">
        <v>561</v>
      </c>
      <c r="M45" s="58">
        <v>570</v>
      </c>
      <c r="N45" s="58">
        <v>584</v>
      </c>
      <c r="O45" s="59">
        <v>590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322</v>
      </c>
      <c r="L48" s="62">
        <v>318</v>
      </c>
      <c r="M48" s="62">
        <v>284</v>
      </c>
      <c r="N48" s="62">
        <v>245</v>
      </c>
      <c r="O48" s="63">
        <v>141</v>
      </c>
      <c r="P48" s="46"/>
      <c r="Q48" s="46"/>
      <c r="R48" s="46"/>
      <c r="S48" s="46"/>
      <c r="T48" s="46"/>
      <c r="U48" s="46"/>
    </row>
    <row r="49" spans="1:21" ht="30.75" customHeight="1" x14ac:dyDescent="0.15">
      <c r="A49" s="46"/>
      <c r="B49" s="1163"/>
      <c r="C49" s="1164"/>
      <c r="D49" s="60"/>
      <c r="E49" s="1140" t="s">
        <v>14</v>
      </c>
      <c r="F49" s="1140"/>
      <c r="G49" s="1140"/>
      <c r="H49" s="1140"/>
      <c r="I49" s="1140"/>
      <c r="J49" s="1141"/>
      <c r="K49" s="61">
        <v>123</v>
      </c>
      <c r="L49" s="62">
        <v>134</v>
      </c>
      <c r="M49" s="62">
        <v>128</v>
      </c>
      <c r="N49" s="62">
        <v>139</v>
      </c>
      <c r="O49" s="63">
        <v>147</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848</v>
      </c>
      <c r="L52" s="62">
        <v>844</v>
      </c>
      <c r="M52" s="62">
        <v>819</v>
      </c>
      <c r="N52" s="62">
        <v>827</v>
      </c>
      <c r="O52" s="63">
        <v>753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146</v>
      </c>
      <c r="L53" s="67">
        <v>169</v>
      </c>
      <c r="M53" s="67">
        <v>163</v>
      </c>
      <c r="N53" s="67">
        <v>141</v>
      </c>
      <c r="O53" s="68">
        <v>125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535</v>
      </c>
      <c r="L57" s="79" t="s">
        <v>536</v>
      </c>
      <c r="M57" s="79" t="s">
        <v>537</v>
      </c>
      <c r="N57" s="79" t="s">
        <v>538</v>
      </c>
      <c r="O57" s="80" t="s">
        <v>539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16dNP1iWmeEbzWGXJFnAwXTbgKwkwkctEUiMwGoSnXv3zXZb85b2B4suYV55nAwTA0U1DvAmYJe3vQI1xQFuQ==" saltValue="aOJv2uVM4/fmdR93YXcw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5793</v>
      </c>
      <c r="J41" s="343">
        <v>5641</v>
      </c>
      <c r="K41" s="343">
        <v>5647</v>
      </c>
      <c r="L41" s="343">
        <v>5356</v>
      </c>
      <c r="M41" s="344">
        <v>4936</v>
      </c>
    </row>
    <row r="42" spans="2:13" ht="27.75" customHeight="1" x14ac:dyDescent="0.15">
      <c r="B42" s="1171"/>
      <c r="C42" s="1172"/>
      <c r="D42" s="104"/>
      <c r="E42" s="1175" t="s">
        <v>32</v>
      </c>
      <c r="F42" s="1175"/>
      <c r="G42" s="1175"/>
      <c r="H42" s="1176"/>
      <c r="I42" s="345" t="s">
        <v>485</v>
      </c>
      <c r="J42" s="346" t="s">
        <v>485</v>
      </c>
      <c r="K42" s="346" t="s">
        <v>485</v>
      </c>
      <c r="L42" s="346" t="s">
        <v>485</v>
      </c>
      <c r="M42" s="347" t="s">
        <v>485</v>
      </c>
    </row>
    <row r="43" spans="2:13" ht="27.75" customHeight="1" x14ac:dyDescent="0.15">
      <c r="B43" s="1171"/>
      <c r="C43" s="1172"/>
      <c r="D43" s="104"/>
      <c r="E43" s="1175" t="s">
        <v>33</v>
      </c>
      <c r="F43" s="1175"/>
      <c r="G43" s="1175"/>
      <c r="H43" s="1176"/>
      <c r="I43" s="345">
        <v>2648</v>
      </c>
      <c r="J43" s="346">
        <v>2420</v>
      </c>
      <c r="K43" s="346">
        <v>2192</v>
      </c>
      <c r="L43" s="346">
        <v>1957</v>
      </c>
      <c r="M43" s="347">
        <v>1501</v>
      </c>
    </row>
    <row r="44" spans="2:13" ht="27.75" customHeight="1" x14ac:dyDescent="0.15">
      <c r="B44" s="1171"/>
      <c r="C44" s="1172"/>
      <c r="D44" s="104"/>
      <c r="E44" s="1175" t="s">
        <v>34</v>
      </c>
      <c r="F44" s="1175"/>
      <c r="G44" s="1175"/>
      <c r="H44" s="1176"/>
      <c r="I44" s="345">
        <v>1747</v>
      </c>
      <c r="J44" s="346">
        <v>1663</v>
      </c>
      <c r="K44" s="346">
        <v>1622</v>
      </c>
      <c r="L44" s="346">
        <v>1498</v>
      </c>
      <c r="M44" s="347">
        <v>1386</v>
      </c>
    </row>
    <row r="45" spans="2:13" ht="27.75" customHeight="1" x14ac:dyDescent="0.15">
      <c r="B45" s="1171"/>
      <c r="C45" s="1172"/>
      <c r="D45" s="104"/>
      <c r="E45" s="1175" t="s">
        <v>35</v>
      </c>
      <c r="F45" s="1175"/>
      <c r="G45" s="1175"/>
      <c r="H45" s="1176"/>
      <c r="I45" s="345">
        <v>803</v>
      </c>
      <c r="J45" s="346">
        <v>825</v>
      </c>
      <c r="K45" s="346">
        <v>952</v>
      </c>
      <c r="L45" s="346">
        <v>864</v>
      </c>
      <c r="M45" s="347">
        <v>833</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2682</v>
      </c>
      <c r="J50" s="346">
        <v>3054</v>
      </c>
      <c r="K50" s="346">
        <v>3855</v>
      </c>
      <c r="L50" s="346">
        <v>4655</v>
      </c>
      <c r="M50" s="347">
        <v>4923</v>
      </c>
    </row>
    <row r="51" spans="2:13" ht="27.75" customHeight="1" x14ac:dyDescent="0.15">
      <c r="B51" s="1171"/>
      <c r="C51" s="1172"/>
      <c r="D51" s="104"/>
      <c r="E51" s="1175" t="s">
        <v>42</v>
      </c>
      <c r="F51" s="1175"/>
      <c r="G51" s="1175"/>
      <c r="H51" s="1176"/>
      <c r="I51" s="345">
        <v>1704</v>
      </c>
      <c r="J51" s="346">
        <v>1619</v>
      </c>
      <c r="K51" s="346">
        <v>1549</v>
      </c>
      <c r="L51" s="346">
        <v>1479</v>
      </c>
      <c r="M51" s="347">
        <v>1325</v>
      </c>
    </row>
    <row r="52" spans="2:13" ht="27.75" customHeight="1" x14ac:dyDescent="0.15">
      <c r="B52" s="1173"/>
      <c r="C52" s="1174"/>
      <c r="D52" s="104"/>
      <c r="E52" s="1175" t="s">
        <v>43</v>
      </c>
      <c r="F52" s="1175"/>
      <c r="G52" s="1175"/>
      <c r="H52" s="1176"/>
      <c r="I52" s="345">
        <v>7291</v>
      </c>
      <c r="J52" s="346">
        <v>7063</v>
      </c>
      <c r="K52" s="346">
        <v>6816</v>
      </c>
      <c r="L52" s="346">
        <v>6399</v>
      </c>
      <c r="M52" s="347">
        <v>5950</v>
      </c>
    </row>
    <row r="53" spans="2:13" ht="27.75" customHeight="1" thickBot="1" x14ac:dyDescent="0.2">
      <c r="B53" s="1177" t="s">
        <v>19</v>
      </c>
      <c r="C53" s="1178"/>
      <c r="D53" s="108"/>
      <c r="E53" s="1179" t="s">
        <v>44</v>
      </c>
      <c r="F53" s="1179"/>
      <c r="G53" s="1179"/>
      <c r="H53" s="1180"/>
      <c r="I53" s="348">
        <v>-687</v>
      </c>
      <c r="J53" s="349">
        <v>-1187</v>
      </c>
      <c r="K53" s="349">
        <v>-1806</v>
      </c>
      <c r="L53" s="349">
        <v>-2859</v>
      </c>
      <c r="M53" s="350">
        <v>-3541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Y9PuGIM3GftjF4R1nk+iRAslBAe87OEzMUAjS3/oryTjaUZMyhi2m3TY3KVJqZvWD2xQ35s9FoCLQ2qecNRjg==" saltValue="BTKv7QLIOieQ8CmsnB/J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2542</v>
      </c>
      <c r="G55" s="120">
        <v>2961</v>
      </c>
      <c r="H55" s="121">
        <v>3147</v>
      </c>
    </row>
    <row r="56" spans="2:8" ht="52.5" customHeight="1" x14ac:dyDescent="0.15">
      <c r="B56" s="122"/>
      <c r="C56" s="1198" t="s">
        <v>47</v>
      </c>
      <c r="D56" s="1198"/>
      <c r="E56" s="1199"/>
      <c r="F56" s="123">
        <v>257</v>
      </c>
      <c r="G56" s="123">
        <v>257</v>
      </c>
      <c r="H56" s="124">
        <v>282</v>
      </c>
    </row>
    <row r="57" spans="2:8" ht="53.25" customHeight="1" x14ac:dyDescent="0.15">
      <c r="B57" s="122"/>
      <c r="C57" s="1200" t="s">
        <v>48</v>
      </c>
      <c r="D57" s="1200"/>
      <c r="E57" s="1201"/>
      <c r="F57" s="125">
        <v>762</v>
      </c>
      <c r="G57" s="125">
        <v>1123</v>
      </c>
      <c r="H57" s="126">
        <v>1166</v>
      </c>
    </row>
    <row r="58" spans="2:8" ht="45.75" customHeight="1" x14ac:dyDescent="0.15">
      <c r="B58" s="127"/>
      <c r="C58" s="1188" t="s">
        <v>553</v>
      </c>
      <c r="D58" s="1189"/>
      <c r="E58" s="1190"/>
      <c r="F58" s="128">
        <v>606</v>
      </c>
      <c r="G58" s="128">
        <v>956</v>
      </c>
      <c r="H58" s="129">
        <v>986</v>
      </c>
    </row>
    <row r="59" spans="2:8" ht="45.75" customHeight="1" x14ac:dyDescent="0.15">
      <c r="B59" s="127"/>
      <c r="C59" s="1188" t="s">
        <v>554</v>
      </c>
      <c r="D59" s="1189"/>
      <c r="E59" s="1190"/>
      <c r="F59" s="128">
        <v>71</v>
      </c>
      <c r="G59" s="128">
        <v>76</v>
      </c>
      <c r="H59" s="129">
        <v>81</v>
      </c>
    </row>
    <row r="60" spans="2:8" ht="45.75" customHeight="1" x14ac:dyDescent="0.15">
      <c r="B60" s="127"/>
      <c r="C60" s="1188" t="s">
        <v>555</v>
      </c>
      <c r="D60" s="1189"/>
      <c r="E60" s="1190"/>
      <c r="F60" s="128">
        <v>51</v>
      </c>
      <c r="G60" s="128">
        <v>46</v>
      </c>
      <c r="H60" s="129">
        <v>44</v>
      </c>
    </row>
    <row r="61" spans="2:8" ht="45.75" customHeight="1" x14ac:dyDescent="0.15">
      <c r="B61" s="127"/>
      <c r="C61" s="1188" t="s">
        <v>556</v>
      </c>
      <c r="D61" s="1189"/>
      <c r="E61" s="1190"/>
      <c r="F61" s="128">
        <v>21</v>
      </c>
      <c r="G61" s="128">
        <v>32</v>
      </c>
      <c r="H61" s="129">
        <v>41</v>
      </c>
    </row>
    <row r="62" spans="2:8" ht="45.75" customHeight="1" thickBot="1" x14ac:dyDescent="0.2">
      <c r="B62" s="130"/>
      <c r="C62" s="1191" t="s">
        <v>557</v>
      </c>
      <c r="D62" s="1192"/>
      <c r="E62" s="1193"/>
      <c r="F62" s="131">
        <v>13</v>
      </c>
      <c r="G62" s="131">
        <v>13</v>
      </c>
      <c r="H62" s="132">
        <v>14</v>
      </c>
    </row>
    <row r="63" spans="2:8" ht="52.5" customHeight="1" thickBot="1" x14ac:dyDescent="0.2">
      <c r="B63" s="133"/>
      <c r="C63" s="1194" t="s">
        <v>49</v>
      </c>
      <c r="D63" s="1194"/>
      <c r="E63" s="1195"/>
      <c r="F63" s="134">
        <v>3561</v>
      </c>
      <c r="G63" s="134">
        <v>4341</v>
      </c>
      <c r="H63" s="135">
        <v>4595</v>
      </c>
    </row>
    <row r="64" spans="2:8" x14ac:dyDescent="0.15"/>
  </sheetData>
  <sheetProtection algorithmName="SHA-512" hashValue="K0yZofxsVmGDhazKWG6KqusYtuuL0fgbx6Ls80Wcc2kIEBLvvx/3Y7bj0oicGruO9hSfU00atJ7leR8W3PPa/g==" saltValue="sLoMIOnrN/l1J4PSBpJi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35357</v>
      </c>
      <c r="E3" s="154"/>
      <c r="F3" s="155">
        <v>87464</v>
      </c>
      <c r="G3" s="156"/>
      <c r="H3" s="157"/>
    </row>
    <row r="4" spans="1:8" x14ac:dyDescent="0.15">
      <c r="A4" s="158"/>
      <c r="B4" s="159"/>
      <c r="C4" s="160"/>
      <c r="D4" s="161">
        <v>28769</v>
      </c>
      <c r="E4" s="162"/>
      <c r="F4" s="163">
        <v>47479</v>
      </c>
      <c r="G4" s="164"/>
      <c r="H4" s="165"/>
    </row>
    <row r="5" spans="1:8" x14ac:dyDescent="0.15">
      <c r="A5" s="146" t="s">
        <v>517</v>
      </c>
      <c r="B5" s="151"/>
      <c r="C5" s="152"/>
      <c r="D5" s="153">
        <v>34008</v>
      </c>
      <c r="E5" s="154"/>
      <c r="F5" s="155">
        <v>96248</v>
      </c>
      <c r="G5" s="156"/>
      <c r="H5" s="157"/>
    </row>
    <row r="6" spans="1:8" x14ac:dyDescent="0.15">
      <c r="A6" s="158"/>
      <c r="B6" s="159"/>
      <c r="C6" s="160"/>
      <c r="D6" s="161">
        <v>25853</v>
      </c>
      <c r="E6" s="162"/>
      <c r="F6" s="163">
        <v>55768</v>
      </c>
      <c r="G6" s="164"/>
      <c r="H6" s="165"/>
    </row>
    <row r="7" spans="1:8" x14ac:dyDescent="0.15">
      <c r="A7" s="146" t="s">
        <v>518</v>
      </c>
      <c r="B7" s="151"/>
      <c r="C7" s="152"/>
      <c r="D7" s="153">
        <v>39264</v>
      </c>
      <c r="E7" s="154"/>
      <c r="F7" s="155">
        <v>76413</v>
      </c>
      <c r="G7" s="156"/>
      <c r="H7" s="157"/>
    </row>
    <row r="8" spans="1:8" x14ac:dyDescent="0.15">
      <c r="A8" s="158"/>
      <c r="B8" s="159"/>
      <c r="C8" s="160"/>
      <c r="D8" s="161">
        <v>34806</v>
      </c>
      <c r="E8" s="162"/>
      <c r="F8" s="163">
        <v>39658</v>
      </c>
      <c r="G8" s="164"/>
      <c r="H8" s="165"/>
    </row>
    <row r="9" spans="1:8" x14ac:dyDescent="0.15">
      <c r="A9" s="146" t="s">
        <v>519</v>
      </c>
      <c r="B9" s="151"/>
      <c r="C9" s="152"/>
      <c r="D9" s="153">
        <v>35773</v>
      </c>
      <c r="E9" s="154"/>
      <c r="F9" s="155">
        <v>66481</v>
      </c>
      <c r="G9" s="156"/>
      <c r="H9" s="157"/>
    </row>
    <row r="10" spans="1:8" x14ac:dyDescent="0.15">
      <c r="A10" s="158"/>
      <c r="B10" s="159"/>
      <c r="C10" s="160"/>
      <c r="D10" s="161">
        <v>29489</v>
      </c>
      <c r="E10" s="162"/>
      <c r="F10" s="163">
        <v>36120</v>
      </c>
      <c r="G10" s="164"/>
      <c r="H10" s="165"/>
    </row>
    <row r="11" spans="1:8" x14ac:dyDescent="0.15">
      <c r="A11" s="146" t="s">
        <v>520</v>
      </c>
      <c r="B11" s="151"/>
      <c r="C11" s="152"/>
      <c r="D11" s="153">
        <v>42892</v>
      </c>
      <c r="E11" s="154"/>
      <c r="F11" s="155">
        <v>67825</v>
      </c>
      <c r="G11" s="156"/>
      <c r="H11" s="157"/>
    </row>
    <row r="12" spans="1:8" x14ac:dyDescent="0.15">
      <c r="A12" s="158"/>
      <c r="B12" s="159"/>
      <c r="C12" s="166"/>
      <c r="D12" s="161">
        <v>39577</v>
      </c>
      <c r="E12" s="162"/>
      <c r="F12" s="163">
        <v>39417</v>
      </c>
      <c r="G12" s="164"/>
      <c r="H12" s="165"/>
    </row>
    <row r="13" spans="1:8" x14ac:dyDescent="0.15">
      <c r="A13" s="146"/>
      <c r="B13" s="151"/>
      <c r="C13" s="152"/>
      <c r="D13" s="153">
        <v>37459</v>
      </c>
      <c r="E13" s="154"/>
      <c r="F13" s="155">
        <v>78886</v>
      </c>
      <c r="G13" s="167"/>
      <c r="H13" s="157"/>
    </row>
    <row r="14" spans="1:8" x14ac:dyDescent="0.15">
      <c r="A14" s="158"/>
      <c r="B14" s="159"/>
      <c r="C14" s="160"/>
      <c r="D14" s="161">
        <v>31699</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7.14</v>
      </c>
      <c r="C19" s="168">
        <f>ROUND(VALUE(SUBSTITUTE(実質収支比率等に係る経年分析!G$48,"▲","-")),2)</f>
        <v>10.7</v>
      </c>
      <c r="D19" s="168">
        <f>ROUND(VALUE(SUBSTITUTE(実質収支比率等に係る経年分析!H$48,"▲","-")),2)</f>
        <v>11.46</v>
      </c>
      <c r="E19" s="168">
        <f>ROUND(VALUE(SUBSTITUTE(実質収支比率等に係る経年分析!I$48,"▲","-")),2)</f>
        <v>7.54</v>
      </c>
      <c r="F19" s="168">
        <f>ROUND(VALUE(SUBSTITUTE(実質収支比率等に係る経年分析!J$48,"▲","-")),2)</f>
        <v>6.5</v>
      </c>
    </row>
    <row r="20" spans="1:11" x14ac:dyDescent="0.15">
      <c r="A20" s="168" t="s">
        <v>53</v>
      </c>
      <c r="B20" s="168">
        <f>ROUND(VALUE(SUBSTITUTE(実質収支比率等に係る経年分析!F$47,"▲","-")),2)</f>
        <v>42.64</v>
      </c>
      <c r="C20" s="168">
        <f>ROUND(VALUE(SUBSTITUTE(実質収支比率等に係る経年分析!G$47,"▲","-")),2)</f>
        <v>46.09</v>
      </c>
      <c r="D20" s="168">
        <f>ROUND(VALUE(SUBSTITUTE(実質収支比率等に係る経年分析!H$47,"▲","-")),2)</f>
        <v>54.31</v>
      </c>
      <c r="E20" s="168">
        <f>ROUND(VALUE(SUBSTITUTE(実質収支比率等に係る経年分析!I$47,"▲","-")),2)</f>
        <v>64.91</v>
      </c>
      <c r="F20" s="168">
        <f>ROUND(VALUE(SUBSTITUTE(実質収支比率等に係る経年分析!J$47,"▲","-")),2)</f>
        <v>67.36</v>
      </c>
    </row>
    <row r="21" spans="1:11" x14ac:dyDescent="0.15">
      <c r="A21" s="168" t="s">
        <v>54</v>
      </c>
      <c r="B21" s="168">
        <f>IF(ISNUMBER(VALUE(SUBSTITUTE(実質収支比率等に係る経年分析!F$49,"▲","-"))),ROUND(VALUE(SUBSTITUTE(実質収支比率等に係る経年分析!F$49,"▲","-")),2),NA())</f>
        <v>8.99</v>
      </c>
      <c r="C21" s="168">
        <f>IF(ISNUMBER(VALUE(SUBSTITUTE(実質収支比率等に係る経年分析!G$49,"▲","-"))),ROUND(VALUE(SUBSTITUTE(実質収支比率等に係る経年分析!G$49,"▲","-")),2),NA())</f>
        <v>9.56</v>
      </c>
      <c r="D21" s="168">
        <f>IF(ISNUMBER(VALUE(SUBSTITUTE(実質収支比率等に係る経年分析!H$49,"▲","-"))),ROUND(VALUE(SUBSTITUTE(実質収支比率等に係る経年分析!H$49,"▲","-")),2),NA())</f>
        <v>11.92</v>
      </c>
      <c r="E21" s="168">
        <f>IF(ISNUMBER(VALUE(SUBSTITUTE(実質収支比率等に係る経年分析!I$49,"▲","-"))),ROUND(VALUE(SUBSTITUTE(実質収支比率等に係る経年分析!I$49,"▲","-")),2),NA())</f>
        <v>4.9800000000000004</v>
      </c>
      <c r="F21" s="168">
        <f>IF(ISNUMBER(VALUE(SUBSTITUTE(実質収支比率等に係る経年分析!J$49,"▲","-"))),ROUND(VALUE(SUBSTITUTE(実質収支比率等に係る経年分析!J$49,"▲","-")),2),NA())</f>
        <v>3.09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1.83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1.54</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1.1200000000000001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1.54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848</v>
      </c>
      <c r="E42" s="170"/>
      <c r="F42" s="170"/>
      <c r="G42" s="170">
        <f>'実質公債費比率（分子）の構造'!L$52</f>
        <v>844</v>
      </c>
      <c r="H42" s="170"/>
      <c r="I42" s="170"/>
      <c r="J42" s="170">
        <f>'実質公債費比率（分子）の構造'!M$52</f>
        <v>819</v>
      </c>
      <c r="K42" s="170"/>
      <c r="L42" s="170"/>
      <c r="M42" s="170">
        <f>'実質公債費比率（分子）の構造'!N$52</f>
        <v>827</v>
      </c>
      <c r="N42" s="170"/>
      <c r="O42" s="170"/>
      <c r="P42" s="170">
        <f>'実質公債費比率（分子）の構造'!O$52</f>
        <v>753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123</v>
      </c>
      <c r="C45" s="170"/>
      <c r="D45" s="170"/>
      <c r="E45" s="170">
        <f>'実質公債費比率（分子）の構造'!L$49</f>
        <v>134</v>
      </c>
      <c r="F45" s="170"/>
      <c r="G45" s="170"/>
      <c r="H45" s="170">
        <f>'実質公債費比率（分子）の構造'!M$49</f>
        <v>128</v>
      </c>
      <c r="I45" s="170"/>
      <c r="J45" s="170"/>
      <c r="K45" s="170">
        <f>'実質公債費比率（分子）の構造'!N$49</f>
        <v>139</v>
      </c>
      <c r="L45" s="170"/>
      <c r="M45" s="170"/>
      <c r="N45" s="170">
        <f>'実質公債費比率（分子）の構造'!O$49</f>
        <v>147</v>
      </c>
      <c r="O45" s="170"/>
      <c r="P45" s="170"/>
    </row>
    <row r="46" spans="1:16" x14ac:dyDescent="0.15">
      <c r="A46" s="170" t="s">
        <v>64</v>
      </c>
      <c r="B46" s="170">
        <f>'実質公債費比率（分子）の構造'!K$48</f>
        <v>322</v>
      </c>
      <c r="C46" s="170"/>
      <c r="D46" s="170"/>
      <c r="E46" s="170">
        <f>'実質公債費比率（分子）の構造'!L$48</f>
        <v>318</v>
      </c>
      <c r="F46" s="170"/>
      <c r="G46" s="170"/>
      <c r="H46" s="170">
        <f>'実質公債費比率（分子）の構造'!M$48</f>
        <v>284</v>
      </c>
      <c r="I46" s="170"/>
      <c r="J46" s="170"/>
      <c r="K46" s="170">
        <f>'実質公債費比率（分子）の構造'!N$48</f>
        <v>245</v>
      </c>
      <c r="L46" s="170"/>
      <c r="M46" s="170"/>
      <c r="N46" s="170">
        <f>'実質公債費比率（分子）の構造'!O$48</f>
        <v>141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549</v>
      </c>
      <c r="C49" s="170"/>
      <c r="D49" s="170"/>
      <c r="E49" s="170">
        <f>'実質公債費比率（分子）の構造'!L$45</f>
        <v>561</v>
      </c>
      <c r="F49" s="170"/>
      <c r="G49" s="170"/>
      <c r="H49" s="170">
        <f>'実質公債費比率（分子）の構造'!M$45</f>
        <v>570</v>
      </c>
      <c r="I49" s="170"/>
      <c r="J49" s="170"/>
      <c r="K49" s="170">
        <f>'実質公債費比率（分子）の構造'!N$45</f>
        <v>584</v>
      </c>
      <c r="L49" s="170"/>
      <c r="M49" s="170"/>
      <c r="N49" s="170">
        <f>'実質公債費比率（分子）の構造'!O$45</f>
        <v>590</v>
      </c>
      <c r="O49" s="170"/>
      <c r="P49" s="170"/>
    </row>
    <row r="50" spans="1:16" x14ac:dyDescent="0.15">
      <c r="A50" s="170" t="s">
        <v>67</v>
      </c>
      <c r="B50" s="170" t="e">
        <f>NA()</f>
        <v>#N/A</v>
      </c>
      <c r="C50" s="170">
        <f>IF(ISNUMBER('実質公債費比率（分子）の構造'!K$53),'実質公債費比率（分子）の構造'!K$53,NA())</f>
        <v>146</v>
      </c>
      <c r="D50" s="170" t="e">
        <f>NA()</f>
        <v>#N/A</v>
      </c>
      <c r="E50" s="170" t="e">
        <f>NA()</f>
        <v>#N/A</v>
      </c>
      <c r="F50" s="170">
        <f>IF(ISNUMBER('実質公債費比率（分子）の構造'!L$53),'実質公債費比率（分子）の構造'!L$53,NA())</f>
        <v>169</v>
      </c>
      <c r="G50" s="170" t="e">
        <f>NA()</f>
        <v>#N/A</v>
      </c>
      <c r="H50" s="170" t="e">
        <f>NA()</f>
        <v>#N/A</v>
      </c>
      <c r="I50" s="170">
        <f>IF(ISNUMBER('実質公債費比率（分子）の構造'!M$53),'実質公債費比率（分子）の構造'!M$53,NA())</f>
        <v>163</v>
      </c>
      <c r="J50" s="170" t="e">
        <f>NA()</f>
        <v>#N/A</v>
      </c>
      <c r="K50" s="170" t="e">
        <f>NA()</f>
        <v>#N/A</v>
      </c>
      <c r="L50" s="170">
        <f>IF(ISNUMBER('実質公債費比率（分子）の構造'!N$53),'実質公債費比率（分子）の構造'!N$53,NA())</f>
        <v>141</v>
      </c>
      <c r="M50" s="170" t="e">
        <f>NA()</f>
        <v>#N/A</v>
      </c>
      <c r="N50" s="170" t="e">
        <f>NA()</f>
        <v>#N/A</v>
      </c>
      <c r="O50" s="170">
        <f>IF(ISNUMBER('実質公債費比率（分子）の構造'!O$53),'実質公債費比率（分子）の構造'!O$53,NA())</f>
        <v>125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7291</v>
      </c>
      <c r="E56" s="169"/>
      <c r="F56" s="169"/>
      <c r="G56" s="169">
        <f>'将来負担比率（分子）の構造'!J$52</f>
        <v>7063</v>
      </c>
      <c r="H56" s="169"/>
      <c r="I56" s="169"/>
      <c r="J56" s="169">
        <f>'将来負担比率（分子）の構造'!K$52</f>
        <v>6816</v>
      </c>
      <c r="K56" s="169"/>
      <c r="L56" s="169"/>
      <c r="M56" s="169">
        <f>'将来負担比率（分子）の構造'!L$52</f>
        <v>6399</v>
      </c>
      <c r="N56" s="169"/>
      <c r="O56" s="169"/>
      <c r="P56" s="169">
        <f>'将来負担比率（分子）の構造'!M$52</f>
        <v>5950</v>
      </c>
    </row>
    <row r="57" spans="1:16" x14ac:dyDescent="0.15">
      <c r="A57" s="169" t="s">
        <v>42</v>
      </c>
      <c r="B57" s="169"/>
      <c r="C57" s="169"/>
      <c r="D57" s="169">
        <f>'将来負担比率（分子）の構造'!I$51</f>
        <v>1704</v>
      </c>
      <c r="E57" s="169"/>
      <c r="F57" s="169"/>
      <c r="G57" s="169">
        <f>'将来負担比率（分子）の構造'!J$51</f>
        <v>1619</v>
      </c>
      <c r="H57" s="169"/>
      <c r="I57" s="169"/>
      <c r="J57" s="169">
        <f>'将来負担比率（分子）の構造'!K$51</f>
        <v>1549</v>
      </c>
      <c r="K57" s="169"/>
      <c r="L57" s="169"/>
      <c r="M57" s="169">
        <f>'将来負担比率（分子）の構造'!L$51</f>
        <v>1479</v>
      </c>
      <c r="N57" s="169"/>
      <c r="O57" s="169"/>
      <c r="P57" s="169">
        <f>'将来負担比率（分子）の構造'!M$51</f>
        <v>1325</v>
      </c>
    </row>
    <row r="58" spans="1:16" x14ac:dyDescent="0.15">
      <c r="A58" s="169" t="s">
        <v>41</v>
      </c>
      <c r="B58" s="169"/>
      <c r="C58" s="169"/>
      <c r="D58" s="169">
        <f>'将来負担比率（分子）の構造'!I$50</f>
        <v>2682</v>
      </c>
      <c r="E58" s="169"/>
      <c r="F58" s="169"/>
      <c r="G58" s="169">
        <f>'将来負担比率（分子）の構造'!J$50</f>
        <v>3054</v>
      </c>
      <c r="H58" s="169"/>
      <c r="I58" s="169"/>
      <c r="J58" s="169">
        <f>'将来負担比率（分子）の構造'!K$50</f>
        <v>3855</v>
      </c>
      <c r="K58" s="169"/>
      <c r="L58" s="169"/>
      <c r="M58" s="169">
        <f>'将来負担比率（分子）の構造'!L$50</f>
        <v>4655</v>
      </c>
      <c r="N58" s="169"/>
      <c r="O58" s="169"/>
      <c r="P58" s="169">
        <f>'将来負担比率（分子）の構造'!M$50</f>
        <v>4923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803</v>
      </c>
      <c r="C62" s="169"/>
      <c r="D62" s="169"/>
      <c r="E62" s="169">
        <f>'将来負担比率（分子）の構造'!J$45</f>
        <v>825</v>
      </c>
      <c r="F62" s="169"/>
      <c r="G62" s="169"/>
      <c r="H62" s="169">
        <f>'将来負担比率（分子）の構造'!K$45</f>
        <v>952</v>
      </c>
      <c r="I62" s="169"/>
      <c r="J62" s="169"/>
      <c r="K62" s="169">
        <f>'将来負担比率（分子）の構造'!L$45</f>
        <v>864</v>
      </c>
      <c r="L62" s="169"/>
      <c r="M62" s="169"/>
      <c r="N62" s="169">
        <f>'将来負担比率（分子）の構造'!M$45</f>
        <v>833</v>
      </c>
      <c r="O62" s="169"/>
      <c r="P62" s="169"/>
    </row>
    <row r="63" spans="1:16" x14ac:dyDescent="0.15">
      <c r="A63" s="169" t="s">
        <v>34</v>
      </c>
      <c r="B63" s="169">
        <f>'将来負担比率（分子）の構造'!I$44</f>
        <v>1747</v>
      </c>
      <c r="C63" s="169"/>
      <c r="D63" s="169"/>
      <c r="E63" s="169">
        <f>'将来負担比率（分子）の構造'!J$44</f>
        <v>1663</v>
      </c>
      <c r="F63" s="169"/>
      <c r="G63" s="169"/>
      <c r="H63" s="169">
        <f>'将来負担比率（分子）の構造'!K$44</f>
        <v>1622</v>
      </c>
      <c r="I63" s="169"/>
      <c r="J63" s="169"/>
      <c r="K63" s="169">
        <f>'将来負担比率（分子）の構造'!L$44</f>
        <v>1498</v>
      </c>
      <c r="L63" s="169"/>
      <c r="M63" s="169"/>
      <c r="N63" s="169">
        <f>'将来負担比率（分子）の構造'!M$44</f>
        <v>1386</v>
      </c>
      <c r="O63" s="169"/>
      <c r="P63" s="169"/>
    </row>
    <row r="64" spans="1:16" x14ac:dyDescent="0.15">
      <c r="A64" s="169" t="s">
        <v>33</v>
      </c>
      <c r="B64" s="169">
        <f>'将来負担比率（分子）の構造'!I$43</f>
        <v>2648</v>
      </c>
      <c r="C64" s="169"/>
      <c r="D64" s="169"/>
      <c r="E64" s="169">
        <f>'将来負担比率（分子）の構造'!J$43</f>
        <v>2420</v>
      </c>
      <c r="F64" s="169"/>
      <c r="G64" s="169"/>
      <c r="H64" s="169">
        <f>'将来負担比率（分子）の構造'!K$43</f>
        <v>2192</v>
      </c>
      <c r="I64" s="169"/>
      <c r="J64" s="169"/>
      <c r="K64" s="169">
        <f>'将来負担比率（分子）の構造'!L$43</f>
        <v>1957</v>
      </c>
      <c r="L64" s="169"/>
      <c r="M64" s="169"/>
      <c r="N64" s="169">
        <f>'将来負担比率（分子）の構造'!M$43</f>
        <v>1501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5793</v>
      </c>
      <c r="C66" s="169"/>
      <c r="D66" s="169"/>
      <c r="E66" s="169">
        <f>'将来負担比率（分子）の構造'!J$41</f>
        <v>5641</v>
      </c>
      <c r="F66" s="169"/>
      <c r="G66" s="169"/>
      <c r="H66" s="169">
        <f>'将来負担比率（分子）の構造'!K$41</f>
        <v>5647</v>
      </c>
      <c r="I66" s="169"/>
      <c r="J66" s="169"/>
      <c r="K66" s="169">
        <f>'将来負担比率（分子）の構造'!L$41</f>
        <v>5356</v>
      </c>
      <c r="L66" s="169"/>
      <c r="M66" s="169"/>
      <c r="N66" s="169">
        <f>'将来負担比率（分子）の構造'!M$41</f>
        <v>4936</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2542</v>
      </c>
      <c r="C72" s="173">
        <f>基金残高に係る経年分析!G55</f>
        <v>2961</v>
      </c>
      <c r="D72" s="173">
        <f>基金残高に係る経年分析!H55</f>
        <v>3147</v>
      </c>
    </row>
    <row r="73" spans="1:16" x14ac:dyDescent="0.15">
      <c r="A73" s="172" t="s">
        <v>74</v>
      </c>
      <c r="B73" s="173">
        <f>基金残高に係る経年分析!F56</f>
        <v>257</v>
      </c>
      <c r="C73" s="173">
        <f>基金残高に係る経年分析!G56</f>
        <v>257</v>
      </c>
      <c r="D73" s="173">
        <f>基金残高に係る経年分析!H56</f>
        <v>282</v>
      </c>
    </row>
    <row r="74" spans="1:16" x14ac:dyDescent="0.15">
      <c r="A74" s="172" t="s">
        <v>75</v>
      </c>
      <c r="B74" s="173">
        <f>基金残高に係る経年分析!F57</f>
        <v>762</v>
      </c>
      <c r="C74" s="173">
        <f>基金残高に係る経年分析!G57</f>
        <v>1123</v>
      </c>
      <c r="D74" s="173">
        <f>基金残高に係る経年分析!H57</f>
        <v>1166</v>
      </c>
    </row>
  </sheetData>
  <sheetProtection algorithmName="SHA-512" hashValue="5axCMasngX7F5c0Ad6qT3YCpOaooQlcfDcllHu82MAhPNHFQ4q4ecl4e/jCv6MJz8tIv9sDcNQeQ3HIdB5NKWQ==" saltValue="sYG1fxtHTxuryJbD0Jsm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2025-03-11T04:20:23Z</cp:lastPrinted>
  <dcterms:created xsi:type="dcterms:W3CDTF">2025-02-19T01:55:42Z</dcterms:created>
  <dcterms:modified xsi:type="dcterms:W3CDTF">2025-03-21T07:15:53Z</dcterms:modified>
  <cp:category/>
</cp:coreProperties>
</file>